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LRA-FORMAT BARU" sheetId="1" r:id="rId1"/>
    <sheet name="LRA-13" sheetId="2" r:id="rId2"/>
    <sheet name="LRA-64" sheetId="3" r:id="rId3"/>
    <sheet name="LO" sheetId="4" r:id="rId4"/>
  </sheets>
  <definedNames>
    <definedName name="_xlnm.Print_Area" localSheetId="1">'LRA-13'!$A$1:$H$33</definedName>
    <definedName name="_xlnm.Print_Area" localSheetId="2">'LRA-64'!$A$1:$F$40</definedName>
  </definedNames>
  <calcPr fullCalcOnLoad="1"/>
</workbook>
</file>

<file path=xl/sharedStrings.xml><?xml version="1.0" encoding="utf-8"?>
<sst xmlns="http://schemas.openxmlformats.org/spreadsheetml/2006/main" count="195" uniqueCount="119">
  <si>
    <t>Belanja Pegawai</t>
  </si>
  <si>
    <t>Belanja Barang dan Jasa</t>
  </si>
  <si>
    <t>Belanja Modal</t>
  </si>
  <si>
    <t>Belanja Tanah</t>
  </si>
  <si>
    <t>Belanja Peralatan dan Mesin</t>
  </si>
  <si>
    <t>Belanja Gedung dan Bangunan</t>
  </si>
  <si>
    <t>Uraian</t>
  </si>
  <si>
    <t>PEMERINTAH PROVINSI SUMATERA BARAT</t>
  </si>
  <si>
    <t xml:space="preserve">LAPORAN REALISASI ANGGARAN PENDAPATAN DAN BELANJA DAERAH </t>
  </si>
  <si>
    <t>LAPORAN REALISASI ANGGARAN PENDAPATAN DAN BELANJA DAERAH</t>
  </si>
  <si>
    <t>(versi PERMENDAGRI 13)</t>
  </si>
  <si>
    <t>%</t>
  </si>
  <si>
    <t>Sisa Anggaran</t>
  </si>
  <si>
    <t>PENDAPATAN</t>
  </si>
  <si>
    <t>PENDAPATAN ASLI DAERAH</t>
  </si>
  <si>
    <t>Pajak Daerah</t>
  </si>
  <si>
    <t>Retribusi Daerah</t>
  </si>
  <si>
    <t>Lain-lain PAD yang Sah</t>
  </si>
  <si>
    <t>Jumlah Pendapatan Asli Daerah</t>
  </si>
  <si>
    <t>JUMLAH PENDAPATAN</t>
  </si>
  <si>
    <t>BELANJA</t>
  </si>
  <si>
    <t>BELANJA OPERASI</t>
  </si>
  <si>
    <t>Belanja Langsung</t>
  </si>
  <si>
    <t>Belanja Tidak Langsung</t>
  </si>
  <si>
    <t>Jumlah Belanja Operasional</t>
  </si>
  <si>
    <t>BELANJA MODAL</t>
  </si>
  <si>
    <t>Jumlah Belanja</t>
  </si>
  <si>
    <t>SURPLUS/DEFISIT</t>
  </si>
  <si>
    <t>Belanja Jalan, Irigasi dan Jaringan</t>
  </si>
  <si>
    <t>Belanja Aset Tetap Lainnya</t>
  </si>
  <si>
    <t>Jumlah Belanja Modal</t>
  </si>
  <si>
    <t>(VERSI PERMENDAGRI NO. 64 TAHUN 2013)</t>
  </si>
  <si>
    <t>Rp</t>
  </si>
  <si>
    <t>Sisa Anggaran (Rp)</t>
  </si>
  <si>
    <t>Ket</t>
  </si>
  <si>
    <t>Nip. 19570925 198312 1 001</t>
  </si>
  <si>
    <t>Prognosis</t>
  </si>
  <si>
    <t>Keterangan</t>
  </si>
  <si>
    <t>4.1</t>
  </si>
  <si>
    <t>4.1.1</t>
  </si>
  <si>
    <t>4.1.2</t>
  </si>
  <si>
    <t>4.1.3</t>
  </si>
  <si>
    <t>5.1</t>
  </si>
  <si>
    <t>4.1.4</t>
  </si>
  <si>
    <t>NOMOR</t>
  </si>
  <si>
    <t>URUT</t>
  </si>
  <si>
    <t>II</t>
  </si>
  <si>
    <t>BELANJA DAERAH</t>
  </si>
  <si>
    <t>SP2D UP</t>
  </si>
  <si>
    <t>SP2D GU</t>
  </si>
  <si>
    <t>SP2D TU</t>
  </si>
  <si>
    <t>SP2D LS-GAJI</t>
  </si>
  <si>
    <t>SP2D LS- BARANG DAN JASA</t>
  </si>
  <si>
    <t>JUMLAH SP2D</t>
  </si>
  <si>
    <t>III</t>
  </si>
  <si>
    <t>Contra Post (Pengembalian Belanja</t>
  </si>
  <si>
    <t>KAS</t>
  </si>
  <si>
    <t>Kas Pada Bendahara Penerimaan</t>
  </si>
  <si>
    <t>Kas Pada Bendahara Pengeluaran</t>
  </si>
  <si>
    <t>IV</t>
  </si>
  <si>
    <t>BULAN LALU</t>
  </si>
  <si>
    <t>BULAN INI</t>
  </si>
  <si>
    <t>S/D BULAN INI</t>
  </si>
  <si>
    <t>KETERANGAN</t>
  </si>
  <si>
    <t>POSISI PER AKHIR BULAN</t>
  </si>
  <si>
    <t>Hasil Pengelolaan Kekayaan Daerah yang dipisahkan</t>
  </si>
  <si>
    <t>BELANJA TIDAK LANGSUNG</t>
  </si>
  <si>
    <t>5.1.1.</t>
  </si>
  <si>
    <t>BELANJA  LANGSUNG</t>
  </si>
  <si>
    <t>5.2</t>
  </si>
  <si>
    <t>5.2.1</t>
  </si>
  <si>
    <t>5.2.2</t>
  </si>
  <si>
    <t>BELANJA PEGAWAI</t>
  </si>
  <si>
    <t>BELANJA BARANG DAN JASA</t>
  </si>
  <si>
    <t>5.2.3</t>
  </si>
  <si>
    <t>Contra Post (Pengembalian Belanja)</t>
  </si>
  <si>
    <t>LAPORAN OPERASIONAL</t>
  </si>
  <si>
    <t>(PERMENDAGRI 64 TAHUN 2013)</t>
  </si>
  <si>
    <t>Kode rekening</t>
  </si>
  <si>
    <t>KENAIKAN / PENURUNAN</t>
  </si>
  <si>
    <t>KEGIATAN OPERASIONAL</t>
  </si>
  <si>
    <t>8</t>
  </si>
  <si>
    <t>8.1</t>
  </si>
  <si>
    <t>8.1.1</t>
  </si>
  <si>
    <t>Pajak Daerah-LO</t>
  </si>
  <si>
    <t>8.1.2</t>
  </si>
  <si>
    <t>Retribusi Daerah-LO</t>
  </si>
  <si>
    <t>8.1.3</t>
  </si>
  <si>
    <t>Hasil Pengelolaan Kekayaan Daerah yang Dipisahkan-LO</t>
  </si>
  <si>
    <t>8.1.4</t>
  </si>
  <si>
    <t>Lain-lain PAD yang Sah-LO</t>
  </si>
  <si>
    <t>BEBAN</t>
  </si>
  <si>
    <t>9.1</t>
  </si>
  <si>
    <t>BEBAN OPERASI</t>
  </si>
  <si>
    <t>9.1.1</t>
  </si>
  <si>
    <t>Beban Pegawai</t>
  </si>
  <si>
    <t>9.1.2</t>
  </si>
  <si>
    <t>Beban Barang dan Jasa</t>
  </si>
  <si>
    <t>9.1.7</t>
  </si>
  <si>
    <t>Beban Penyusutan dan Amortisasi</t>
  </si>
  <si>
    <t>9.1.8</t>
  </si>
  <si>
    <t>Beban Penyisihan Piutang</t>
  </si>
  <si>
    <t>Jumlah Beban Operasi</t>
  </si>
  <si>
    <t xml:space="preserve">JUMLAH SURPLUS/DEFISIT OPERASIONAL </t>
  </si>
  <si>
    <t>INSPEKTUR</t>
  </si>
  <si>
    <t>INSPEKTORAT DAERAH PROVINSI</t>
  </si>
  <si>
    <t>Drs. H. Mardi, MM</t>
  </si>
  <si>
    <t>Nip. 19601211 198203 1 007</t>
  </si>
  <si>
    <t>2018</t>
  </si>
  <si>
    <t xml:space="preserve">INSPEKTUR </t>
  </si>
  <si>
    <t>BULAN JANUARI TAHUN ANGGARAN 2019</t>
  </si>
  <si>
    <t>Anggaran 2019</t>
  </si>
  <si>
    <t>Realisasi 2019</t>
  </si>
  <si>
    <t>PER 31 JANUARI TAHUN ANGGARAN 2019</t>
  </si>
  <si>
    <t>Padang,  31 Januari 2019</t>
  </si>
  <si>
    <t>BULAN 31 JANUARI TAHUN ANGGARAN 2019</t>
  </si>
  <si>
    <t>2019</t>
  </si>
  <si>
    <t>Padang, 31 Januari 2019</t>
  </si>
  <si>
    <t>JANUARI TAHUN ANGGARAN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</si>
</sst>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&quot;00&quot;_);\(#,##0.&quot;00&quot;\)"/>
    <numFmt numFmtId="171" formatCode="[$-409]d\-mmm\-yy;@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?_);_(@_)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4"/>
      <color indexed="12"/>
      <name val="ARIAL"/>
      <family val="0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Arial Narrow"/>
      <family val="2"/>
    </font>
    <font>
      <sz val="10"/>
      <color indexed="8"/>
      <name val="Cambria"/>
      <family val="1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 Narrow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Alignment="1">
      <alignment vertical="top"/>
    </xf>
    <xf numFmtId="0" fontId="0" fillId="0" borderId="0" xfId="0" applyAlignment="1">
      <alignment/>
    </xf>
    <xf numFmtId="0" fontId="49" fillId="0" borderId="0" xfId="0" applyFont="1" applyAlignment="1">
      <alignment horizontal="left" indent="5"/>
    </xf>
    <xf numFmtId="0" fontId="30" fillId="0" borderId="0" xfId="0" applyFont="1" applyAlignment="1">
      <alignment horizontal="justify"/>
    </xf>
    <xf numFmtId="0" fontId="50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41" fontId="0" fillId="0" borderId="0" xfId="43" applyFont="1" applyAlignment="1">
      <alignment/>
    </xf>
    <xf numFmtId="41" fontId="49" fillId="0" borderId="10" xfId="43" applyFont="1" applyBorder="1" applyAlignment="1">
      <alignment horizontal="right" vertical="top" wrapText="1"/>
    </xf>
    <xf numFmtId="41" fontId="50" fillId="33" borderId="10" xfId="43" applyFont="1" applyFill="1" applyBorder="1" applyAlignment="1">
      <alignment horizontal="center" wrapText="1"/>
    </xf>
    <xf numFmtId="41" fontId="49" fillId="0" borderId="10" xfId="43" applyFont="1" applyBorder="1" applyAlignment="1">
      <alignment horizontal="justify" vertical="top" wrapText="1"/>
    </xf>
    <xf numFmtId="41" fontId="50" fillId="0" borderId="10" xfId="43" applyFont="1" applyBorder="1" applyAlignment="1">
      <alignment horizontal="right" vertical="top" wrapText="1"/>
    </xf>
    <xf numFmtId="41" fontId="50" fillId="0" borderId="0" xfId="43" applyFont="1" applyBorder="1" applyAlignment="1">
      <alignment horizontal="right" vertical="top" wrapText="1"/>
    </xf>
    <xf numFmtId="0" fontId="0" fillId="0" borderId="0" xfId="0" applyBorder="1" applyAlignment="1">
      <alignment/>
    </xf>
    <xf numFmtId="41" fontId="0" fillId="0" borderId="0" xfId="43" applyFont="1" applyBorder="1" applyAlignment="1">
      <alignment/>
    </xf>
    <xf numFmtId="43" fontId="49" fillId="0" borderId="10" xfId="43" applyNumberFormat="1" applyFont="1" applyBorder="1" applyAlignment="1">
      <alignment horizontal="right" vertical="top" wrapText="1"/>
    </xf>
    <xf numFmtId="43" fontId="50" fillId="0" borderId="10" xfId="43" applyNumberFormat="1" applyFont="1" applyBorder="1" applyAlignment="1">
      <alignment horizontal="right" vertical="top" wrapText="1"/>
    </xf>
    <xf numFmtId="0" fontId="49" fillId="0" borderId="0" xfId="0" applyFont="1" applyBorder="1" applyAlignment="1">
      <alignment horizontal="left"/>
    </xf>
    <xf numFmtId="0" fontId="30" fillId="0" borderId="0" xfId="0" applyFont="1" applyBorder="1" applyAlignment="1">
      <alignment horizontal="justify"/>
    </xf>
    <xf numFmtId="0" fontId="50" fillId="0" borderId="0" xfId="0" applyFont="1" applyBorder="1" applyAlignment="1">
      <alignment horizontal="justify" vertical="top" wrapText="1"/>
    </xf>
    <xf numFmtId="41" fontId="49" fillId="0" borderId="0" xfId="43" applyFont="1" applyBorder="1" applyAlignment="1">
      <alignment horizontal="justify" vertical="top" wrapText="1"/>
    </xf>
    <xf numFmtId="41" fontId="49" fillId="0" borderId="0" xfId="43" applyFont="1" applyBorder="1" applyAlignment="1">
      <alignment horizontal="right" vertical="top" wrapText="1"/>
    </xf>
    <xf numFmtId="0" fontId="49" fillId="0" borderId="0" xfId="0" applyFont="1" applyBorder="1" applyAlignment="1">
      <alignment horizontal="justify" vertical="top" wrapText="1"/>
    </xf>
    <xf numFmtId="0" fontId="50" fillId="0" borderId="0" xfId="0" applyFont="1" applyBorder="1" applyAlignment="1">
      <alignment horizontal="center" vertical="top" wrapText="1"/>
    </xf>
    <xf numFmtId="43" fontId="50" fillId="0" borderId="0" xfId="43" applyNumberFormat="1" applyFont="1" applyBorder="1" applyAlignment="1">
      <alignment horizontal="right" vertical="top" wrapText="1"/>
    </xf>
    <xf numFmtId="0" fontId="50" fillId="0" borderId="0" xfId="0" applyFont="1" applyFill="1" applyBorder="1" applyAlignment="1">
      <alignment horizontal="center" wrapText="1"/>
    </xf>
    <xf numFmtId="41" fontId="50" fillId="0" borderId="0" xfId="43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justify" vertical="center" wrapText="1"/>
    </xf>
    <xf numFmtId="41" fontId="50" fillId="0" borderId="10" xfId="43" applyFont="1" applyBorder="1" applyAlignment="1">
      <alignment horizontal="right" vertical="center" wrapText="1"/>
    </xf>
    <xf numFmtId="43" fontId="50" fillId="0" borderId="10" xfId="43" applyNumberFormat="1" applyFont="1" applyBorder="1" applyAlignment="1">
      <alignment horizontal="right" vertical="center" wrapText="1"/>
    </xf>
    <xf numFmtId="173" fontId="4" fillId="0" borderId="10" xfId="43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justify" vertical="center" wrapText="1"/>
    </xf>
    <xf numFmtId="41" fontId="49" fillId="0" borderId="10" xfId="43" applyFont="1" applyBorder="1" applyAlignment="1">
      <alignment horizontal="right" vertical="center" wrapText="1"/>
    </xf>
    <xf numFmtId="43" fontId="49" fillId="0" borderId="10" xfId="43" applyNumberFormat="1" applyFont="1" applyBorder="1" applyAlignment="1">
      <alignment horizontal="right" vertical="center" wrapText="1"/>
    </xf>
    <xf numFmtId="173" fontId="0" fillId="0" borderId="10" xfId="43" applyNumberFormat="1" applyFon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1" fontId="4" fillId="0" borderId="0" xfId="43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41" fontId="4" fillId="0" borderId="12" xfId="43" applyFont="1" applyBorder="1" applyAlignment="1">
      <alignment/>
    </xf>
    <xf numFmtId="0" fontId="1" fillId="0" borderId="0" xfId="0" applyFont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41" fontId="50" fillId="34" borderId="10" xfId="43" applyFont="1" applyFill="1" applyBorder="1" applyAlignment="1">
      <alignment horizontal="center" wrapText="1"/>
    </xf>
    <xf numFmtId="41" fontId="1" fillId="0" borderId="0" xfId="43" applyFont="1" applyAlignment="1">
      <alignment/>
    </xf>
    <xf numFmtId="41" fontId="4" fillId="0" borderId="10" xfId="43" applyFont="1" applyBorder="1" applyAlignment="1">
      <alignment/>
    </xf>
    <xf numFmtId="41" fontId="4" fillId="0" borderId="10" xfId="43" applyFont="1" applyBorder="1" applyAlignment="1">
      <alignment horizontal="center"/>
    </xf>
    <xf numFmtId="0" fontId="1" fillId="0" borderId="11" xfId="0" applyFont="1" applyBorder="1" applyAlignment="1">
      <alignment/>
    </xf>
    <xf numFmtId="41" fontId="4" fillId="0" borderId="15" xfId="43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1" fillId="0" borderId="10" xfId="0" applyFont="1" applyBorder="1" applyAlignment="1">
      <alignment horizontal="justify" vertical="top" wrapText="1"/>
    </xf>
    <xf numFmtId="41" fontId="52" fillId="0" borderId="10" xfId="43" applyFont="1" applyBorder="1" applyAlignment="1">
      <alignment horizontal="justify" vertical="top" wrapText="1"/>
    </xf>
    <xf numFmtId="41" fontId="52" fillId="0" borderId="10" xfId="43" applyFont="1" applyBorder="1" applyAlignment="1">
      <alignment horizontal="right" vertical="top" wrapText="1"/>
    </xf>
    <xf numFmtId="0" fontId="52" fillId="0" borderId="10" xfId="0" applyFont="1" applyBorder="1" applyAlignment="1">
      <alignment horizontal="justify" vertical="top" wrapText="1"/>
    </xf>
    <xf numFmtId="43" fontId="52" fillId="0" borderId="10" xfId="43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horizontal="center" vertical="top" wrapText="1"/>
    </xf>
    <xf numFmtId="41" fontId="51" fillId="0" borderId="10" xfId="43" applyFont="1" applyBorder="1" applyAlignment="1">
      <alignment horizontal="right" vertical="top" wrapText="1"/>
    </xf>
    <xf numFmtId="43" fontId="51" fillId="0" borderId="10" xfId="43" applyNumberFormat="1" applyFont="1" applyBorder="1" applyAlignment="1">
      <alignment horizontal="right" vertical="top" wrapText="1"/>
    </xf>
    <xf numFmtId="173" fontId="51" fillId="0" borderId="10" xfId="43" applyNumberFormat="1" applyFont="1" applyBorder="1" applyAlignment="1">
      <alignment horizontal="right" vertical="top" wrapText="1"/>
    </xf>
    <xf numFmtId="173" fontId="52" fillId="0" borderId="10" xfId="43" applyNumberFormat="1" applyFont="1" applyBorder="1" applyAlignment="1">
      <alignment horizontal="right" vertical="top" wrapText="1"/>
    </xf>
    <xf numFmtId="0" fontId="52" fillId="0" borderId="10" xfId="0" applyFont="1" applyBorder="1" applyAlignment="1">
      <alignment vertical="top" wrapText="1"/>
    </xf>
    <xf numFmtId="41" fontId="1" fillId="0" borderId="10" xfId="43" applyFont="1" applyBorder="1" applyAlignment="1">
      <alignment/>
    </xf>
    <xf numFmtId="41" fontId="1" fillId="0" borderId="15" xfId="43" applyFont="1" applyBorder="1" applyAlignment="1">
      <alignment/>
    </xf>
    <xf numFmtId="41" fontId="1" fillId="0" borderId="12" xfId="43" applyFont="1" applyBorder="1" applyAlignment="1">
      <alignment/>
    </xf>
    <xf numFmtId="0" fontId="5" fillId="0" borderId="0" xfId="0" applyFont="1" applyAlignment="1">
      <alignment/>
    </xf>
    <xf numFmtId="41" fontId="5" fillId="0" borderId="0" xfId="43" applyFont="1" applyAlignment="1">
      <alignment/>
    </xf>
    <xf numFmtId="0" fontId="0" fillId="0" borderId="0" xfId="0" applyAlignment="1">
      <alignment horizontal="center"/>
    </xf>
    <xf numFmtId="41" fontId="4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1" fontId="2" fillId="0" borderId="0" xfId="43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50" fillId="0" borderId="10" xfId="0" applyFont="1" applyBorder="1" applyAlignment="1">
      <alignment horizontal="left" vertical="top" wrapText="1"/>
    </xf>
    <xf numFmtId="0" fontId="49" fillId="0" borderId="0" xfId="0" applyFont="1" applyBorder="1" applyAlignment="1">
      <alignment vertical="top" wrapText="1"/>
    </xf>
    <xf numFmtId="41" fontId="1" fillId="0" borderId="10" xfId="43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1" fontId="1" fillId="0" borderId="10" xfId="43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41" fontId="0" fillId="0" borderId="0" xfId="43" applyFont="1" applyBorder="1" applyAlignment="1">
      <alignment vertical="top" wrapText="1"/>
    </xf>
    <xf numFmtId="41" fontId="49" fillId="0" borderId="10" xfId="43" applyFont="1" applyFill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173" fontId="2" fillId="0" borderId="0" xfId="43" applyNumberFormat="1" applyFont="1" applyAlignment="1">
      <alignment/>
    </xf>
    <xf numFmtId="173" fontId="49" fillId="0" borderId="10" xfId="43" applyNumberFormat="1" applyFont="1" applyBorder="1" applyAlignment="1">
      <alignment horizontal="justify" vertical="top" wrapText="1"/>
    </xf>
    <xf numFmtId="173" fontId="49" fillId="0" borderId="10" xfId="43" applyNumberFormat="1" applyFont="1" applyBorder="1" applyAlignment="1">
      <alignment horizontal="right" vertical="top" wrapText="1"/>
    </xf>
    <xf numFmtId="173" fontId="50" fillId="0" borderId="10" xfId="43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41" fontId="1" fillId="0" borderId="15" xfId="43" applyFont="1" applyBorder="1" applyAlignment="1">
      <alignment vertical="center" wrapText="1"/>
    </xf>
    <xf numFmtId="41" fontId="1" fillId="0" borderId="12" xfId="43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43" applyFont="1" applyBorder="1" applyAlignment="1">
      <alignment vertical="center" wrapText="1"/>
    </xf>
    <xf numFmtId="0" fontId="50" fillId="0" borderId="0" xfId="0" applyFont="1" applyAlignment="1">
      <alignment/>
    </xf>
    <xf numFmtId="41" fontId="52" fillId="0" borderId="10" xfId="43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53" fillId="0" borderId="0" xfId="0" applyFont="1" applyAlignment="1">
      <alignment/>
    </xf>
    <xf numFmtId="41" fontId="53" fillId="0" borderId="0" xfId="43" applyFont="1" applyAlignment="1">
      <alignment/>
    </xf>
    <xf numFmtId="41" fontId="52" fillId="35" borderId="10" xfId="43" applyFont="1" applyFill="1" applyBorder="1" applyAlignment="1">
      <alignment horizontal="right" vertical="top" wrapText="1"/>
    </xf>
    <xf numFmtId="41" fontId="51" fillId="35" borderId="10" xfId="43" applyFont="1" applyFill="1" applyBorder="1" applyAlignment="1">
      <alignment horizontal="right" vertical="top" wrapText="1"/>
    </xf>
    <xf numFmtId="41" fontId="1" fillId="35" borderId="0" xfId="43" applyFont="1" applyFill="1" applyAlignment="1">
      <alignment/>
    </xf>
    <xf numFmtId="41" fontId="4" fillId="35" borderId="10" xfId="43" applyFont="1" applyFill="1" applyBorder="1" applyAlignment="1">
      <alignment horizontal="center"/>
    </xf>
    <xf numFmtId="41" fontId="1" fillId="35" borderId="10" xfId="43" applyFont="1" applyFill="1" applyBorder="1" applyAlignment="1">
      <alignment/>
    </xf>
    <xf numFmtId="41" fontId="27" fillId="35" borderId="10" xfId="43" applyFont="1" applyFill="1" applyBorder="1" applyAlignment="1">
      <alignment/>
    </xf>
    <xf numFmtId="41" fontId="4" fillId="35" borderId="10" xfId="43" applyFont="1" applyFill="1" applyBorder="1" applyAlignment="1">
      <alignment/>
    </xf>
    <xf numFmtId="39" fontId="49" fillId="0" borderId="10" xfId="43" applyNumberFormat="1" applyFont="1" applyBorder="1" applyAlignment="1">
      <alignment horizontal="right" vertical="top" wrapText="1"/>
    </xf>
    <xf numFmtId="39" fontId="0" fillId="0" borderId="10" xfId="0" applyNumberFormat="1" applyBorder="1" applyAlignment="1">
      <alignment/>
    </xf>
    <xf numFmtId="39" fontId="49" fillId="0" borderId="10" xfId="43" applyNumberFormat="1" applyFont="1" applyFill="1" applyBorder="1" applyAlignment="1">
      <alignment horizontal="right" vertical="top" wrapText="1"/>
    </xf>
    <xf numFmtId="39" fontId="50" fillId="0" borderId="10" xfId="43" applyNumberFormat="1" applyFont="1" applyBorder="1" applyAlignment="1">
      <alignment horizontal="right" vertical="top" wrapText="1"/>
    </xf>
    <xf numFmtId="39" fontId="4" fillId="0" borderId="10" xfId="0" applyNumberFormat="1" applyFont="1" applyBorder="1" applyAlignment="1">
      <alignment vertical="top"/>
    </xf>
    <xf numFmtId="43" fontId="0" fillId="0" borderId="0" xfId="43" applyNumberFormat="1" applyFont="1" applyAlignment="1">
      <alignment/>
    </xf>
    <xf numFmtId="41" fontId="0" fillId="0" borderId="0" xfId="0" applyNumberFormat="1" applyAlignment="1">
      <alignment/>
    </xf>
    <xf numFmtId="41" fontId="4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41" fontId="50" fillId="34" borderId="13" xfId="43" applyFont="1" applyFill="1" applyBorder="1" applyAlignment="1">
      <alignment horizontal="center" vertical="center" wrapText="1"/>
    </xf>
    <xf numFmtId="41" fontId="50" fillId="34" borderId="14" xfId="43" applyFont="1" applyFill="1" applyBorder="1" applyAlignment="1">
      <alignment horizontal="center" vertical="center" wrapText="1"/>
    </xf>
    <xf numFmtId="41" fontId="50" fillId="34" borderId="11" xfId="43" applyFont="1" applyFill="1" applyBorder="1" applyAlignment="1">
      <alignment horizontal="center" wrapText="1"/>
    </xf>
    <xf numFmtId="41" fontId="50" fillId="34" borderId="12" xfId="43" applyFont="1" applyFill="1" applyBorder="1" applyAlignment="1">
      <alignment horizontal="center" wrapText="1"/>
    </xf>
    <xf numFmtId="41" fontId="1" fillId="0" borderId="10" xfId="43" applyFont="1" applyBorder="1" applyAlignment="1">
      <alignment horizontal="center"/>
    </xf>
    <xf numFmtId="41" fontId="4" fillId="0" borderId="10" xfId="43" applyFont="1" applyBorder="1" applyAlignment="1">
      <alignment horizontal="center"/>
    </xf>
    <xf numFmtId="41" fontId="1" fillId="0" borderId="0" xfId="43" applyFont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41" fontId="1" fillId="0" borderId="10" xfId="43" applyFont="1" applyBorder="1" applyAlignment="1">
      <alignment horizontal="center" vertical="top" wrapText="1"/>
    </xf>
    <xf numFmtId="41" fontId="1" fillId="0" borderId="11" xfId="43" applyFont="1" applyBorder="1" applyAlignment="1">
      <alignment horizontal="center" vertical="center"/>
    </xf>
    <xf numFmtId="41" fontId="1" fillId="0" borderId="12" xfId="43" applyFont="1" applyBorder="1" applyAlignment="1">
      <alignment horizontal="center" vertical="center"/>
    </xf>
    <xf numFmtId="41" fontId="1" fillId="0" borderId="11" xfId="43" applyFont="1" applyBorder="1" applyAlignment="1">
      <alignment horizontal="left" vertical="top" wrapText="1"/>
    </xf>
    <xf numFmtId="41" fontId="1" fillId="0" borderId="12" xfId="43" applyFont="1" applyBorder="1" applyAlignment="1">
      <alignment horizontal="left" vertical="top" wrapText="1"/>
    </xf>
    <xf numFmtId="41" fontId="1" fillId="0" borderId="11" xfId="43" applyFont="1" applyBorder="1" applyAlignment="1">
      <alignment horizontal="left" vertical="center" wrapText="1"/>
    </xf>
    <xf numFmtId="41" fontId="1" fillId="0" borderId="12" xfId="43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1" fontId="50" fillId="33" borderId="10" xfId="4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41" fontId="50" fillId="33" borderId="11" xfId="43" applyFont="1" applyFill="1" applyBorder="1" applyAlignment="1">
      <alignment horizontal="center" vertical="center" wrapText="1"/>
    </xf>
    <xf numFmtId="41" fontId="50" fillId="33" borderId="12" xfId="43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41" fontId="50" fillId="33" borderId="13" xfId="43" applyFont="1" applyFill="1" applyBorder="1" applyAlignment="1">
      <alignment horizontal="center" vertical="center" wrapText="1"/>
    </xf>
    <xf numFmtId="41" fontId="50" fillId="33" borderId="14" xfId="43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41" fontId="50" fillId="33" borderId="11" xfId="43" applyFont="1" applyFill="1" applyBorder="1" applyAlignment="1" quotePrefix="1">
      <alignment horizontal="center" wrapText="1"/>
    </xf>
    <xf numFmtId="41" fontId="50" fillId="33" borderId="12" xfId="43" applyFont="1" applyFill="1" applyBorder="1" applyAlignment="1">
      <alignment horizontal="center" wrapText="1"/>
    </xf>
    <xf numFmtId="41" fontId="50" fillId="36" borderId="13" xfId="43" applyFont="1" applyFill="1" applyBorder="1" applyAlignment="1">
      <alignment horizontal="center" vertical="center" wrapText="1"/>
    </xf>
    <xf numFmtId="41" fontId="50" fillId="36" borderId="14" xfId="43" applyFont="1" applyFill="1" applyBorder="1" applyAlignment="1">
      <alignment horizontal="center" vertical="center" wrapText="1"/>
    </xf>
    <xf numFmtId="41" fontId="50" fillId="33" borderId="13" xfId="43" applyFont="1" applyFill="1" applyBorder="1" applyAlignment="1" quotePrefix="1">
      <alignment horizontal="center" vertical="center" wrapText="1"/>
    </xf>
    <xf numFmtId="173" fontId="50" fillId="33" borderId="13" xfId="43" applyNumberFormat="1" applyFont="1" applyFill="1" applyBorder="1" applyAlignment="1" quotePrefix="1">
      <alignment horizontal="center" vertical="center" wrapText="1"/>
    </xf>
    <xf numFmtId="173" fontId="50" fillId="33" borderId="14" xfId="43" applyNumberFormat="1" applyFont="1" applyFill="1" applyBorder="1" applyAlignment="1" quotePrefix="1">
      <alignment horizontal="center" vertical="center" wrapText="1"/>
    </xf>
    <xf numFmtId="41" fontId="50" fillId="33" borderId="14" xfId="43" applyFont="1" applyFill="1" applyBorder="1" applyAlignment="1" quotePrefix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view="pageBreakPreview" zoomScale="130" zoomScaleSheetLayoutView="130" zoomScalePageLayoutView="0" workbookViewId="0" topLeftCell="A1">
      <selection activeCell="A1" sqref="A1:H1"/>
    </sheetView>
  </sheetViews>
  <sheetFormatPr defaultColWidth="9.140625" defaultRowHeight="12.75"/>
  <cols>
    <col min="1" max="1" width="7.7109375" style="60" customWidth="1"/>
    <col min="2" max="2" width="33.00390625" style="1" customWidth="1"/>
    <col min="3" max="3" width="18.7109375" style="8" customWidth="1"/>
    <col min="4" max="4" width="17.28125" style="8" customWidth="1"/>
    <col min="5" max="5" width="6.57421875" style="8" customWidth="1"/>
    <col min="6" max="6" width="16.140625" style="8" customWidth="1"/>
    <col min="7" max="7" width="8.140625" style="8" customWidth="1"/>
    <col min="8" max="8" width="11.421875" style="1" customWidth="1"/>
    <col min="9" max="9" width="14.00390625" style="1" bestFit="1" customWidth="1"/>
    <col min="10" max="10" width="30.421875" style="1" customWidth="1"/>
    <col min="11" max="11" width="9.140625" style="1" customWidth="1"/>
    <col min="12" max="12" width="14.421875" style="8" bestFit="1" customWidth="1"/>
    <col min="13" max="13" width="13.28125" style="8" customWidth="1"/>
    <col min="14" max="14" width="9.28125" style="8" bestFit="1" customWidth="1"/>
    <col min="15" max="15" width="11.7109375" style="8" customWidth="1"/>
    <col min="16" max="16384" width="9.140625" style="1" customWidth="1"/>
  </cols>
  <sheetData>
    <row r="1" spans="1:19" ht="12.75">
      <c r="A1" s="156" t="s">
        <v>7</v>
      </c>
      <c r="B1" s="156"/>
      <c r="C1" s="156"/>
      <c r="D1" s="156"/>
      <c r="E1" s="156"/>
      <c r="F1" s="156"/>
      <c r="G1" s="156"/>
      <c r="H1" s="156"/>
      <c r="J1" s="18"/>
      <c r="K1" s="14"/>
      <c r="L1" s="15"/>
      <c r="M1" s="15"/>
      <c r="N1" s="15"/>
      <c r="O1" s="15"/>
      <c r="P1" s="14"/>
      <c r="Q1" s="14"/>
      <c r="R1" s="14"/>
      <c r="S1" s="14"/>
    </row>
    <row r="2" spans="1:19" ht="12.75">
      <c r="A2" s="156" t="s">
        <v>105</v>
      </c>
      <c r="B2" s="156"/>
      <c r="C2" s="156"/>
      <c r="D2" s="156"/>
      <c r="E2" s="156"/>
      <c r="F2" s="156"/>
      <c r="G2" s="156"/>
      <c r="H2" s="156"/>
      <c r="J2" s="18"/>
      <c r="K2" s="14"/>
      <c r="L2" s="15"/>
      <c r="M2" s="15"/>
      <c r="N2" s="15"/>
      <c r="O2" s="15"/>
      <c r="P2" s="14"/>
      <c r="Q2" s="14"/>
      <c r="R2" s="14"/>
      <c r="S2" s="14"/>
    </row>
    <row r="3" spans="1:19" ht="12.75">
      <c r="A3" s="156" t="s">
        <v>8</v>
      </c>
      <c r="B3" s="156"/>
      <c r="C3" s="156"/>
      <c r="D3" s="156"/>
      <c r="E3" s="156"/>
      <c r="F3" s="156"/>
      <c r="G3" s="156"/>
      <c r="H3" s="156"/>
      <c r="J3" s="18"/>
      <c r="K3" s="14"/>
      <c r="L3" s="15"/>
      <c r="M3" s="15"/>
      <c r="N3" s="15"/>
      <c r="O3" s="15"/>
      <c r="P3" s="14"/>
      <c r="Q3" s="14"/>
      <c r="R3" s="14"/>
      <c r="S3" s="14"/>
    </row>
    <row r="4" spans="1:19" ht="12.75">
      <c r="A4" s="156" t="s">
        <v>110</v>
      </c>
      <c r="B4" s="156"/>
      <c r="C4" s="156"/>
      <c r="D4" s="156"/>
      <c r="E4" s="156"/>
      <c r="F4" s="156"/>
      <c r="G4" s="156"/>
      <c r="H4" s="156"/>
      <c r="J4" s="18"/>
      <c r="K4" s="14"/>
      <c r="L4" s="15"/>
      <c r="M4" s="15"/>
      <c r="N4" s="15"/>
      <c r="O4" s="15"/>
      <c r="P4" s="14"/>
      <c r="Q4" s="14"/>
      <c r="R4" s="14"/>
      <c r="S4" s="14"/>
    </row>
    <row r="5" spans="1:19" ht="12.75">
      <c r="A5" s="157"/>
      <c r="B5" s="157"/>
      <c r="C5" s="157"/>
      <c r="D5" s="157"/>
      <c r="E5" s="157"/>
      <c r="F5" s="157"/>
      <c r="G5" s="157"/>
      <c r="H5" s="157"/>
      <c r="J5" s="18"/>
      <c r="K5" s="14"/>
      <c r="L5" s="15"/>
      <c r="M5" s="15"/>
      <c r="N5" s="15"/>
      <c r="O5" s="15"/>
      <c r="P5" s="14"/>
      <c r="Q5" s="14"/>
      <c r="R5" s="14"/>
      <c r="S5" s="14"/>
    </row>
    <row r="6" spans="1:19" ht="15">
      <c r="A6" s="158"/>
      <c r="B6" s="158"/>
      <c r="C6" s="158"/>
      <c r="D6" s="158"/>
      <c r="E6" s="158"/>
      <c r="F6" s="158"/>
      <c r="G6" s="158"/>
      <c r="H6" s="158"/>
      <c r="J6" s="19"/>
      <c r="K6" s="14"/>
      <c r="L6" s="15"/>
      <c r="M6" s="15"/>
      <c r="N6" s="15"/>
      <c r="O6" s="15"/>
      <c r="P6" s="14"/>
      <c r="Q6" s="14"/>
      <c r="R6" s="14"/>
      <c r="S6" s="14"/>
    </row>
    <row r="7" spans="1:19" ht="12.75">
      <c r="A7" s="52" t="s">
        <v>44</v>
      </c>
      <c r="B7" s="135" t="s">
        <v>6</v>
      </c>
      <c r="C7" s="137" t="s">
        <v>111</v>
      </c>
      <c r="D7" s="139" t="s">
        <v>112</v>
      </c>
      <c r="E7" s="140"/>
      <c r="F7" s="137" t="s">
        <v>33</v>
      </c>
      <c r="G7" s="137" t="s">
        <v>11</v>
      </c>
      <c r="H7" s="144" t="s">
        <v>34</v>
      </c>
      <c r="J7" s="26"/>
      <c r="K7" s="26"/>
      <c r="L7" s="27"/>
      <c r="M7" s="27"/>
      <c r="N7" s="27"/>
      <c r="O7" s="27"/>
      <c r="P7" s="28"/>
      <c r="Q7" s="14"/>
      <c r="R7" s="14"/>
      <c r="S7" s="14"/>
    </row>
    <row r="8" spans="1:19" ht="12.75">
      <c r="A8" s="53" t="s">
        <v>45</v>
      </c>
      <c r="B8" s="136"/>
      <c r="C8" s="138"/>
      <c r="D8" s="54" t="s">
        <v>32</v>
      </c>
      <c r="E8" s="54" t="s">
        <v>11</v>
      </c>
      <c r="F8" s="138"/>
      <c r="G8" s="138"/>
      <c r="H8" s="144"/>
      <c r="J8" s="26"/>
      <c r="K8" s="26"/>
      <c r="L8" s="27"/>
      <c r="M8" s="27"/>
      <c r="N8" s="27"/>
      <c r="O8" s="27"/>
      <c r="P8" s="28"/>
      <c r="Q8" s="14"/>
      <c r="R8" s="14"/>
      <c r="S8" s="14"/>
    </row>
    <row r="9" spans="1:19" ht="12.75">
      <c r="A9" s="44">
        <v>4</v>
      </c>
      <c r="B9" s="67" t="s">
        <v>13</v>
      </c>
      <c r="C9" s="68"/>
      <c r="D9" s="68"/>
      <c r="E9" s="68"/>
      <c r="F9" s="68"/>
      <c r="G9" s="68"/>
      <c r="H9" s="43"/>
      <c r="J9" s="20"/>
      <c r="K9" s="20"/>
      <c r="L9" s="21"/>
      <c r="M9" s="21"/>
      <c r="N9" s="21"/>
      <c r="O9" s="21"/>
      <c r="P9" s="14"/>
      <c r="Q9" s="14"/>
      <c r="R9" s="14"/>
      <c r="S9" s="14"/>
    </row>
    <row r="10" spans="1:19" ht="12.75">
      <c r="A10" s="44" t="s">
        <v>38</v>
      </c>
      <c r="B10" s="67" t="s">
        <v>14</v>
      </c>
      <c r="C10" s="69"/>
      <c r="D10" s="69"/>
      <c r="E10" s="69"/>
      <c r="F10" s="69"/>
      <c r="G10" s="69"/>
      <c r="H10" s="43"/>
      <c r="J10" s="20"/>
      <c r="K10" s="20"/>
      <c r="L10" s="22"/>
      <c r="M10" s="22"/>
      <c r="N10" s="22"/>
      <c r="O10" s="22"/>
      <c r="P10" s="14"/>
      <c r="Q10" s="14"/>
      <c r="R10" s="14"/>
      <c r="S10" s="14"/>
    </row>
    <row r="11" spans="1:19" ht="12.75">
      <c r="A11" s="44" t="s">
        <v>39</v>
      </c>
      <c r="B11" s="70" t="s">
        <v>15</v>
      </c>
      <c r="C11" s="69">
        <v>0</v>
      </c>
      <c r="D11" s="69">
        <v>0</v>
      </c>
      <c r="E11" s="71">
        <v>0</v>
      </c>
      <c r="F11" s="69">
        <v>0</v>
      </c>
      <c r="G11" s="69"/>
      <c r="H11" s="43"/>
      <c r="J11" s="23"/>
      <c r="K11" s="23"/>
      <c r="L11" s="22"/>
      <c r="M11" s="22"/>
      <c r="N11" s="22"/>
      <c r="O11" s="22"/>
      <c r="P11" s="14"/>
      <c r="Q11" s="14"/>
      <c r="R11" s="14"/>
      <c r="S11" s="14"/>
    </row>
    <row r="12" spans="1:19" ht="12.75">
      <c r="A12" s="44" t="s">
        <v>40</v>
      </c>
      <c r="B12" s="70" t="s">
        <v>16</v>
      </c>
      <c r="C12" s="69">
        <v>0</v>
      </c>
      <c r="D12" s="69">
        <v>0</v>
      </c>
      <c r="E12" s="71">
        <v>0</v>
      </c>
      <c r="F12" s="69">
        <v>0</v>
      </c>
      <c r="G12" s="69"/>
      <c r="H12" s="43"/>
      <c r="J12" s="23"/>
      <c r="K12" s="23"/>
      <c r="L12" s="22"/>
      <c r="M12" s="22"/>
      <c r="N12" s="22"/>
      <c r="O12" s="22"/>
      <c r="P12" s="14"/>
      <c r="Q12" s="14"/>
      <c r="R12" s="14"/>
      <c r="S12" s="14"/>
    </row>
    <row r="13" spans="1:19" ht="25.5">
      <c r="A13" s="61" t="s">
        <v>41</v>
      </c>
      <c r="B13" s="70" t="s">
        <v>65</v>
      </c>
      <c r="C13" s="69"/>
      <c r="D13" s="69"/>
      <c r="E13" s="71"/>
      <c r="F13" s="69"/>
      <c r="G13" s="69"/>
      <c r="H13" s="43"/>
      <c r="J13" s="23"/>
      <c r="K13" s="23"/>
      <c r="L13" s="22"/>
      <c r="M13" s="22"/>
      <c r="N13" s="22"/>
      <c r="O13" s="22"/>
      <c r="P13" s="14"/>
      <c r="Q13" s="14"/>
      <c r="R13" s="14"/>
      <c r="S13" s="14"/>
    </row>
    <row r="14" spans="1:19" ht="12.75">
      <c r="A14" s="44" t="s">
        <v>43</v>
      </c>
      <c r="B14" s="70" t="s">
        <v>17</v>
      </c>
      <c r="C14" s="69">
        <v>0</v>
      </c>
      <c r="D14" s="69">
        <v>0</v>
      </c>
      <c r="E14" s="71">
        <v>0</v>
      </c>
      <c r="F14" s="69">
        <v>0</v>
      </c>
      <c r="G14" s="69"/>
      <c r="H14" s="43"/>
      <c r="J14" s="23"/>
      <c r="K14" s="23"/>
      <c r="L14" s="22"/>
      <c r="M14" s="22"/>
      <c r="N14" s="22"/>
      <c r="O14" s="22"/>
      <c r="P14" s="14"/>
      <c r="Q14" s="14"/>
      <c r="R14" s="14"/>
      <c r="S14" s="14"/>
    </row>
    <row r="15" spans="1:19" ht="12.75">
      <c r="A15" s="44"/>
      <c r="B15" s="72" t="s">
        <v>19</v>
      </c>
      <c r="C15" s="73">
        <f>SUM(C11:C14)</f>
        <v>0</v>
      </c>
      <c r="D15" s="73">
        <f>SUM(D11:D14)</f>
        <v>0</v>
      </c>
      <c r="E15" s="73">
        <f>SUM(E11:E14)</f>
        <v>0</v>
      </c>
      <c r="F15" s="73">
        <f>SUM(F11:F14)</f>
        <v>0</v>
      </c>
      <c r="G15" s="73"/>
      <c r="H15" s="43"/>
      <c r="J15" s="20"/>
      <c r="K15" s="20"/>
      <c r="L15" s="22"/>
      <c r="M15" s="22"/>
      <c r="N15" s="22"/>
      <c r="O15" s="22"/>
      <c r="P15" s="14"/>
      <c r="Q15" s="14"/>
      <c r="R15" s="14"/>
      <c r="S15" s="14"/>
    </row>
    <row r="16" spans="1:19" s="48" customFormat="1" ht="12.75">
      <c r="A16" s="62">
        <v>5</v>
      </c>
      <c r="B16" s="67" t="s">
        <v>20</v>
      </c>
      <c r="C16" s="73"/>
      <c r="D16" s="73"/>
      <c r="E16" s="74">
        <v>0</v>
      </c>
      <c r="F16" s="73"/>
      <c r="G16" s="73"/>
      <c r="H16" s="45"/>
      <c r="J16" s="20"/>
      <c r="K16" s="20"/>
      <c r="L16" s="13"/>
      <c r="M16" s="13"/>
      <c r="N16" s="25"/>
      <c r="O16" s="13"/>
      <c r="P16" s="46"/>
      <c r="Q16" s="46"/>
      <c r="R16" s="46"/>
      <c r="S16" s="46"/>
    </row>
    <row r="17" spans="1:19" s="48" customFormat="1" ht="12.75">
      <c r="A17" s="62" t="s">
        <v>42</v>
      </c>
      <c r="B17" s="67" t="s">
        <v>66</v>
      </c>
      <c r="C17" s="73">
        <f>C18</f>
        <v>9244504993</v>
      </c>
      <c r="D17" s="73">
        <f>D18</f>
        <v>631509446</v>
      </c>
      <c r="E17" s="74">
        <f>D17/C17*100</f>
        <v>6.831187245592741</v>
      </c>
      <c r="F17" s="73">
        <f>F18</f>
        <v>8612995547</v>
      </c>
      <c r="G17" s="75">
        <f>F17/C17*100</f>
        <v>93.16881275440726</v>
      </c>
      <c r="H17" s="45"/>
      <c r="J17" s="20"/>
      <c r="K17" s="20"/>
      <c r="L17" s="13"/>
      <c r="M17" s="13"/>
      <c r="N17" s="25"/>
      <c r="O17" s="13"/>
      <c r="P17" s="46"/>
      <c r="Q17" s="46"/>
      <c r="R17" s="46"/>
      <c r="S17" s="46"/>
    </row>
    <row r="18" spans="1:19" ht="12.75">
      <c r="A18" s="44" t="s">
        <v>67</v>
      </c>
      <c r="B18" s="70" t="s">
        <v>0</v>
      </c>
      <c r="C18" s="69">
        <v>9244504993</v>
      </c>
      <c r="D18" s="117">
        <v>631509446</v>
      </c>
      <c r="E18" s="71">
        <f>D18/C18*100</f>
        <v>6.831187245592741</v>
      </c>
      <c r="F18" s="69">
        <f>C18-D18</f>
        <v>8612995547</v>
      </c>
      <c r="G18" s="76">
        <f aca="true" t="shared" si="0" ref="G18:G30">F18/C18*100</f>
        <v>93.16881275440726</v>
      </c>
      <c r="H18" s="43"/>
      <c r="J18" s="20"/>
      <c r="K18" s="20"/>
      <c r="L18" s="13"/>
      <c r="M18" s="13"/>
      <c r="N18" s="25"/>
      <c r="O18" s="13"/>
      <c r="P18" s="14"/>
      <c r="Q18" s="14"/>
      <c r="R18" s="14"/>
      <c r="S18" s="14"/>
    </row>
    <row r="19" spans="1:19" s="48" customFormat="1" ht="12.75">
      <c r="A19" s="62" t="s">
        <v>69</v>
      </c>
      <c r="B19" s="67" t="s">
        <v>68</v>
      </c>
      <c r="C19" s="73">
        <f>SUM(C20:C22)</f>
        <v>9532380880</v>
      </c>
      <c r="D19" s="118">
        <f>SUM(D20:D22)</f>
        <v>253213907</v>
      </c>
      <c r="E19" s="74">
        <f>D19/C19*100</f>
        <v>2.6563553238967934</v>
      </c>
      <c r="F19" s="73">
        <f>C19-D19</f>
        <v>9279166973</v>
      </c>
      <c r="G19" s="75">
        <f t="shared" si="0"/>
        <v>97.3436446761032</v>
      </c>
      <c r="H19" s="131"/>
      <c r="J19" s="20"/>
      <c r="K19" s="20"/>
      <c r="L19" s="13"/>
      <c r="M19" s="13"/>
      <c r="N19" s="25"/>
      <c r="O19" s="13"/>
      <c r="P19" s="46"/>
      <c r="Q19" s="46"/>
      <c r="R19" s="46"/>
      <c r="S19" s="46"/>
    </row>
    <row r="20" spans="1:19" ht="12.75">
      <c r="A20" s="44" t="s">
        <v>70</v>
      </c>
      <c r="B20" s="70" t="s">
        <v>72</v>
      </c>
      <c r="C20" s="69">
        <v>340650000</v>
      </c>
      <c r="D20" s="117">
        <v>0</v>
      </c>
      <c r="E20" s="71">
        <v>0</v>
      </c>
      <c r="F20" s="69">
        <f>C20-D20</f>
        <v>340650000</v>
      </c>
      <c r="G20" s="76">
        <f>F20/C20*100</f>
        <v>100</v>
      </c>
      <c r="H20" s="43"/>
      <c r="J20" s="20"/>
      <c r="K20" s="20"/>
      <c r="L20" s="13"/>
      <c r="M20" s="13"/>
      <c r="N20" s="25"/>
      <c r="O20" s="13"/>
      <c r="P20" s="14"/>
      <c r="Q20" s="14"/>
      <c r="R20" s="14"/>
      <c r="S20" s="14"/>
    </row>
    <row r="21" spans="1:19" ht="12.75">
      <c r="A21" s="44" t="s">
        <v>71</v>
      </c>
      <c r="B21" s="70" t="s">
        <v>73</v>
      </c>
      <c r="C21" s="69">
        <v>9023680880</v>
      </c>
      <c r="D21" s="117">
        <v>253213907</v>
      </c>
      <c r="E21" s="71">
        <f>D21/C21*100</f>
        <v>2.806104408692254</v>
      </c>
      <c r="F21" s="69">
        <f>C21-D21</f>
        <v>8770466973</v>
      </c>
      <c r="G21" s="76">
        <f>F21/C21*100</f>
        <v>97.19389559130775</v>
      </c>
      <c r="H21" s="132"/>
      <c r="J21" s="23"/>
      <c r="K21" s="23"/>
      <c r="L21" s="22"/>
      <c r="M21" s="22"/>
      <c r="N21" s="25"/>
      <c r="O21" s="13"/>
      <c r="P21" s="14"/>
      <c r="Q21" s="14"/>
      <c r="R21" s="14"/>
      <c r="S21" s="14"/>
    </row>
    <row r="22" spans="1:19" ht="12.75">
      <c r="A22" s="63" t="s">
        <v>74</v>
      </c>
      <c r="B22" s="70" t="s">
        <v>25</v>
      </c>
      <c r="C22" s="113">
        <f>SUM(C23:C27)</f>
        <v>168050000</v>
      </c>
      <c r="D22" s="113">
        <f>SUM(D23:D27)</f>
        <v>0</v>
      </c>
      <c r="E22" s="71">
        <f>D22/C22*100</f>
        <v>0</v>
      </c>
      <c r="F22" s="69">
        <f>SUM(F23:F27)</f>
        <v>168050000</v>
      </c>
      <c r="G22" s="76">
        <f t="shared" si="0"/>
        <v>100</v>
      </c>
      <c r="H22" s="43"/>
      <c r="I22" s="130"/>
      <c r="J22" s="23"/>
      <c r="K22" s="23"/>
      <c r="L22" s="22"/>
      <c r="M22" s="22"/>
      <c r="N22" s="25"/>
      <c r="O22" s="13"/>
      <c r="P22" s="14"/>
      <c r="Q22" s="14"/>
      <c r="R22" s="14"/>
      <c r="S22" s="14"/>
    </row>
    <row r="23" spans="1:19" ht="12.75">
      <c r="A23" s="44"/>
      <c r="B23" s="70" t="s">
        <v>3</v>
      </c>
      <c r="C23" s="69">
        <v>0</v>
      </c>
      <c r="D23" s="117">
        <v>0</v>
      </c>
      <c r="E23" s="71">
        <v>0</v>
      </c>
      <c r="F23" s="69">
        <v>0</v>
      </c>
      <c r="G23" s="76">
        <v>0</v>
      </c>
      <c r="H23" s="43"/>
      <c r="J23" s="24"/>
      <c r="K23" s="24"/>
      <c r="L23" s="13"/>
      <c r="M23" s="13"/>
      <c r="N23" s="25"/>
      <c r="O23" s="13"/>
      <c r="P23" s="14"/>
      <c r="Q23" s="14"/>
      <c r="R23" s="14"/>
      <c r="S23" s="14"/>
    </row>
    <row r="24" spans="1:19" ht="12.75">
      <c r="A24" s="44"/>
      <c r="B24" s="77" t="s">
        <v>4</v>
      </c>
      <c r="C24" s="69">
        <v>165050000</v>
      </c>
      <c r="D24" s="117"/>
      <c r="E24" s="71">
        <v>0</v>
      </c>
      <c r="F24" s="69">
        <f>C24-D24</f>
        <v>165050000</v>
      </c>
      <c r="G24" s="76">
        <f t="shared" si="0"/>
        <v>100</v>
      </c>
      <c r="H24" s="43"/>
      <c r="J24" s="24"/>
      <c r="K24" s="24"/>
      <c r="L24" s="13"/>
      <c r="M24" s="13"/>
      <c r="N24" s="25"/>
      <c r="O24" s="13"/>
      <c r="P24" s="14"/>
      <c r="Q24" s="14"/>
      <c r="R24" s="14"/>
      <c r="S24" s="14"/>
    </row>
    <row r="25" spans="1:19" ht="12.75">
      <c r="A25" s="44"/>
      <c r="B25" s="77" t="s">
        <v>5</v>
      </c>
      <c r="C25" s="69">
        <v>0</v>
      </c>
      <c r="D25" s="117">
        <v>0</v>
      </c>
      <c r="E25" s="71">
        <v>0</v>
      </c>
      <c r="F25" s="69">
        <v>0</v>
      </c>
      <c r="G25" s="76">
        <v>0</v>
      </c>
      <c r="H25" s="43"/>
      <c r="J25" s="14"/>
      <c r="K25" s="14"/>
      <c r="L25" s="15"/>
      <c r="M25" s="15"/>
      <c r="N25" s="15"/>
      <c r="O25" s="15"/>
      <c r="P25" s="14"/>
      <c r="Q25" s="14"/>
      <c r="R25" s="14"/>
      <c r="S25" s="14"/>
    </row>
    <row r="26" spans="1:19" ht="12.75">
      <c r="A26" s="44"/>
      <c r="B26" s="77" t="s">
        <v>28</v>
      </c>
      <c r="C26" s="69">
        <v>0</v>
      </c>
      <c r="D26" s="117">
        <v>0</v>
      </c>
      <c r="E26" s="71">
        <v>0</v>
      </c>
      <c r="F26" s="69">
        <v>0</v>
      </c>
      <c r="G26" s="76">
        <v>0</v>
      </c>
      <c r="H26" s="43"/>
      <c r="J26" s="85"/>
      <c r="K26" s="14"/>
      <c r="L26" s="15"/>
      <c r="M26" s="15"/>
      <c r="N26" s="15"/>
      <c r="O26" s="15"/>
      <c r="P26" s="14"/>
      <c r="Q26" s="14"/>
      <c r="R26" s="14"/>
      <c r="S26" s="14"/>
    </row>
    <row r="27" spans="1:19" ht="12.75">
      <c r="A27" s="44"/>
      <c r="B27" s="70" t="s">
        <v>29</v>
      </c>
      <c r="C27" s="69">
        <v>3000000</v>
      </c>
      <c r="D27" s="117"/>
      <c r="E27" s="71">
        <f>D27/C27*100</f>
        <v>0</v>
      </c>
      <c r="F27" s="69">
        <f>C27-D27</f>
        <v>3000000</v>
      </c>
      <c r="G27" s="76">
        <f t="shared" si="0"/>
        <v>100</v>
      </c>
      <c r="H27" s="43"/>
      <c r="J27" s="14"/>
      <c r="K27" s="14"/>
      <c r="L27" s="15"/>
      <c r="M27" s="15"/>
      <c r="N27" s="15"/>
      <c r="O27" s="15"/>
      <c r="P27" s="14"/>
      <c r="Q27" s="14"/>
      <c r="R27" s="14"/>
      <c r="S27" s="14"/>
    </row>
    <row r="28" spans="1:19" ht="12.75">
      <c r="A28" s="44"/>
      <c r="B28" s="72" t="s">
        <v>30</v>
      </c>
      <c r="C28" s="73">
        <f>SUM(C23:C27)</f>
        <v>168050000</v>
      </c>
      <c r="D28" s="118">
        <f>SUM(D23:D27)</f>
        <v>0</v>
      </c>
      <c r="E28" s="74">
        <f>D28/C28*100</f>
        <v>0</v>
      </c>
      <c r="F28" s="73">
        <f>SUM(F23:F27)</f>
        <v>168050000</v>
      </c>
      <c r="G28" s="75">
        <f t="shared" si="0"/>
        <v>100</v>
      </c>
      <c r="H28" s="43"/>
      <c r="J28" s="14"/>
      <c r="K28" s="14"/>
      <c r="L28" s="15"/>
      <c r="M28" s="15"/>
      <c r="N28" s="15"/>
      <c r="O28" s="15"/>
      <c r="P28" s="14"/>
      <c r="Q28" s="14"/>
      <c r="R28" s="14"/>
      <c r="S28" s="14"/>
    </row>
    <row r="29" spans="1:19" ht="12.75">
      <c r="A29" s="44"/>
      <c r="B29" s="72" t="s">
        <v>26</v>
      </c>
      <c r="C29" s="73">
        <f>C17+C19</f>
        <v>18776885873</v>
      </c>
      <c r="D29" s="118">
        <f>D17+D19</f>
        <v>884723353</v>
      </c>
      <c r="E29" s="74">
        <f>D29/C29*100</f>
        <v>4.711768282472108</v>
      </c>
      <c r="F29" s="73">
        <f>F17+F19</f>
        <v>17892162520</v>
      </c>
      <c r="G29" s="75">
        <f t="shared" si="0"/>
        <v>95.28823171752789</v>
      </c>
      <c r="H29" s="43"/>
      <c r="J29" s="85"/>
      <c r="K29" s="14"/>
      <c r="L29" s="15"/>
      <c r="M29" s="15"/>
      <c r="N29" s="15"/>
      <c r="O29" s="15"/>
      <c r="P29" s="14"/>
      <c r="Q29" s="14"/>
      <c r="R29" s="14"/>
      <c r="S29" s="14"/>
    </row>
    <row r="30" spans="1:19" ht="15" customHeight="1">
      <c r="A30" s="44"/>
      <c r="B30" s="72" t="s">
        <v>27</v>
      </c>
      <c r="C30" s="73">
        <f>C9-C29</f>
        <v>-18776885873</v>
      </c>
      <c r="D30" s="118">
        <f>D9-D29</f>
        <v>-884723353</v>
      </c>
      <c r="E30" s="74">
        <f>D30/C30*100</f>
        <v>4.711768282472108</v>
      </c>
      <c r="F30" s="73">
        <f>F9-F29</f>
        <v>-17892162520</v>
      </c>
      <c r="G30" s="75">
        <f t="shared" si="0"/>
        <v>95.28823171752789</v>
      </c>
      <c r="H30" s="43"/>
      <c r="J30" s="14"/>
      <c r="K30" s="14"/>
      <c r="L30" s="15"/>
      <c r="M30" s="15"/>
      <c r="N30" s="15"/>
      <c r="O30" s="15"/>
      <c r="P30" s="14"/>
      <c r="Q30" s="14"/>
      <c r="R30" s="14"/>
      <c r="S30" s="14"/>
    </row>
    <row r="31" spans="2:19" ht="12.75">
      <c r="B31" s="51"/>
      <c r="C31" s="55"/>
      <c r="D31" s="119"/>
      <c r="E31" s="55"/>
      <c r="F31" s="55"/>
      <c r="G31" s="55"/>
      <c r="H31" s="51"/>
      <c r="J31" s="14"/>
      <c r="K31" s="14"/>
      <c r="L31" s="15"/>
      <c r="M31" s="15"/>
      <c r="N31" s="15"/>
      <c r="O31" s="15"/>
      <c r="P31" s="14"/>
      <c r="Q31" s="14"/>
      <c r="R31" s="14"/>
      <c r="S31" s="14"/>
    </row>
    <row r="32" spans="1:19" s="48" customFormat="1" ht="12.75">
      <c r="A32" s="64" t="s">
        <v>46</v>
      </c>
      <c r="B32" s="45" t="s">
        <v>47</v>
      </c>
      <c r="C32" s="57" t="s">
        <v>60</v>
      </c>
      <c r="D32" s="120" t="s">
        <v>61</v>
      </c>
      <c r="E32" s="142" t="s">
        <v>62</v>
      </c>
      <c r="F32" s="142"/>
      <c r="G32" s="142" t="s">
        <v>63</v>
      </c>
      <c r="H32" s="142"/>
      <c r="J32" s="46"/>
      <c r="K32" s="46"/>
      <c r="L32" s="47"/>
      <c r="M32" s="47"/>
      <c r="N32" s="47"/>
      <c r="O32" s="47"/>
      <c r="P32" s="46"/>
      <c r="Q32" s="46"/>
      <c r="R32" s="46"/>
      <c r="S32" s="46"/>
    </row>
    <row r="33" spans="1:19" ht="12.75">
      <c r="A33" s="65">
        <v>1</v>
      </c>
      <c r="B33" s="43" t="s">
        <v>48</v>
      </c>
      <c r="C33" s="78">
        <v>0</v>
      </c>
      <c r="D33" s="121">
        <v>1769000000</v>
      </c>
      <c r="E33" s="141">
        <f>C33+D33</f>
        <v>1769000000</v>
      </c>
      <c r="F33" s="141"/>
      <c r="G33" s="141"/>
      <c r="H33" s="141"/>
      <c r="J33" s="14"/>
      <c r="K33" s="14"/>
      <c r="L33" s="15"/>
      <c r="M33" s="15"/>
      <c r="N33" s="15"/>
      <c r="O33" s="15"/>
      <c r="P33" s="14"/>
      <c r="Q33" s="14"/>
      <c r="R33" s="14"/>
      <c r="S33" s="14"/>
    </row>
    <row r="34" spans="1:19" ht="12.75">
      <c r="A34" s="65">
        <v>2</v>
      </c>
      <c r="B34" s="43" t="s">
        <v>49</v>
      </c>
      <c r="C34" s="78">
        <v>0</v>
      </c>
      <c r="D34" s="121">
        <v>0</v>
      </c>
      <c r="E34" s="141">
        <f>C34+D34</f>
        <v>0</v>
      </c>
      <c r="F34" s="141"/>
      <c r="G34" s="141"/>
      <c r="H34" s="141"/>
      <c r="J34" s="14"/>
      <c r="K34" s="14"/>
      <c r="L34" s="15"/>
      <c r="M34" s="15"/>
      <c r="N34" s="15"/>
      <c r="O34" s="15"/>
      <c r="P34" s="14"/>
      <c r="Q34" s="14"/>
      <c r="R34" s="14"/>
      <c r="S34" s="14"/>
    </row>
    <row r="35" spans="1:19" ht="12.75">
      <c r="A35" s="65">
        <v>3</v>
      </c>
      <c r="B35" s="43" t="s">
        <v>50</v>
      </c>
      <c r="C35" s="78">
        <f>-C360</f>
        <v>0</v>
      </c>
      <c r="D35" s="121">
        <v>0</v>
      </c>
      <c r="E35" s="141">
        <f>C35+D35</f>
        <v>0</v>
      </c>
      <c r="F35" s="141"/>
      <c r="G35" s="141"/>
      <c r="H35" s="141"/>
      <c r="J35" s="14"/>
      <c r="K35" s="14"/>
      <c r="L35" s="15"/>
      <c r="M35" s="15"/>
      <c r="N35" s="15"/>
      <c r="O35" s="15"/>
      <c r="P35" s="14"/>
      <c r="Q35" s="14"/>
      <c r="R35" s="14"/>
      <c r="S35" s="14"/>
    </row>
    <row r="36" spans="1:19" ht="12.75">
      <c r="A36" s="65">
        <v>4</v>
      </c>
      <c r="B36" s="43" t="s">
        <v>51</v>
      </c>
      <c r="C36" s="92">
        <v>0</v>
      </c>
      <c r="D36" s="122">
        <v>631509446</v>
      </c>
      <c r="E36" s="141">
        <f>C36+D36</f>
        <v>631509446</v>
      </c>
      <c r="F36" s="141"/>
      <c r="G36" s="141"/>
      <c r="H36" s="141"/>
      <c r="J36" s="14"/>
      <c r="K36" s="14"/>
      <c r="L36" s="15"/>
      <c r="M36" s="15"/>
      <c r="N36" s="15"/>
      <c r="O36" s="15"/>
      <c r="P36" s="14"/>
      <c r="Q36" s="14"/>
      <c r="R36" s="14"/>
      <c r="S36" s="14"/>
    </row>
    <row r="37" spans="1:19" ht="12.75">
      <c r="A37" s="65">
        <v>5</v>
      </c>
      <c r="B37" s="43" t="s">
        <v>52</v>
      </c>
      <c r="C37" s="78">
        <v>0</v>
      </c>
      <c r="D37" s="121">
        <v>0</v>
      </c>
      <c r="E37" s="141">
        <f>C37+D37</f>
        <v>0</v>
      </c>
      <c r="F37" s="141"/>
      <c r="G37" s="141"/>
      <c r="H37" s="141"/>
      <c r="J37" s="14"/>
      <c r="K37" s="14"/>
      <c r="L37" s="15"/>
      <c r="M37" s="15"/>
      <c r="N37" s="15"/>
      <c r="O37" s="15"/>
      <c r="P37" s="14"/>
      <c r="Q37" s="14"/>
      <c r="R37" s="14"/>
      <c r="S37" s="14"/>
    </row>
    <row r="38" spans="1:19" s="48" customFormat="1" ht="12.75">
      <c r="A38" s="64"/>
      <c r="B38" s="45" t="s">
        <v>53</v>
      </c>
      <c r="C38" s="56">
        <f>SUM(C33:C37)</f>
        <v>0</v>
      </c>
      <c r="D38" s="123">
        <f>SUM(D33:D37)</f>
        <v>2400509446</v>
      </c>
      <c r="E38" s="142">
        <f>SUM(E33:F37)</f>
        <v>2400509446</v>
      </c>
      <c r="F38" s="142"/>
      <c r="G38" s="141"/>
      <c r="H38" s="141"/>
      <c r="J38" s="84"/>
      <c r="K38" s="46"/>
      <c r="L38" s="47"/>
      <c r="M38" s="47"/>
      <c r="N38" s="47"/>
      <c r="O38" s="47"/>
      <c r="P38" s="46"/>
      <c r="Q38" s="46"/>
      <c r="R38" s="46"/>
      <c r="S38" s="46"/>
    </row>
    <row r="39" spans="1:19" ht="12.75">
      <c r="A39" s="66"/>
      <c r="B39" s="51"/>
      <c r="C39" s="55"/>
      <c r="D39" s="119"/>
      <c r="E39" s="143"/>
      <c r="F39" s="143"/>
      <c r="G39" s="143"/>
      <c r="H39" s="143"/>
      <c r="J39" s="85"/>
      <c r="K39" s="14"/>
      <c r="L39" s="15"/>
      <c r="M39" s="15"/>
      <c r="N39" s="15"/>
      <c r="O39" s="15"/>
      <c r="P39" s="14"/>
      <c r="Q39" s="14"/>
      <c r="R39" s="14"/>
      <c r="S39" s="14"/>
    </row>
    <row r="40" spans="1:19" s="48" customFormat="1" ht="12.75">
      <c r="A40" s="64" t="s">
        <v>54</v>
      </c>
      <c r="B40" s="45" t="s">
        <v>55</v>
      </c>
      <c r="C40" s="57" t="s">
        <v>60</v>
      </c>
      <c r="D40" s="120" t="s">
        <v>61</v>
      </c>
      <c r="E40" s="142" t="s">
        <v>62</v>
      </c>
      <c r="F40" s="142"/>
      <c r="G40" s="142" t="s">
        <v>63</v>
      </c>
      <c r="H40" s="142"/>
      <c r="J40" s="84"/>
      <c r="K40" s="46"/>
      <c r="L40" s="47"/>
      <c r="M40" s="47"/>
      <c r="N40" s="47"/>
      <c r="O40" s="47"/>
      <c r="P40" s="46"/>
      <c r="Q40" s="46"/>
      <c r="R40" s="46"/>
      <c r="S40" s="46"/>
    </row>
    <row r="41" spans="1:19" s="96" customFormat="1" ht="42" customHeight="1">
      <c r="A41" s="93"/>
      <c r="B41" s="94" t="s">
        <v>75</v>
      </c>
      <c r="C41" s="95">
        <v>0</v>
      </c>
      <c r="D41" s="95">
        <v>0</v>
      </c>
      <c r="E41" s="145">
        <f>C41+D41</f>
        <v>0</v>
      </c>
      <c r="F41" s="145"/>
      <c r="G41" s="148"/>
      <c r="H41" s="149"/>
      <c r="J41" s="97"/>
      <c r="K41" s="97"/>
      <c r="L41" s="98"/>
      <c r="M41" s="98"/>
      <c r="N41" s="98"/>
      <c r="O41" s="98"/>
      <c r="P41" s="97"/>
      <c r="Q41" s="97"/>
      <c r="R41" s="97"/>
      <c r="S41" s="97"/>
    </row>
    <row r="42" spans="1:19" ht="12.75">
      <c r="A42" s="66"/>
      <c r="B42" s="51"/>
      <c r="C42" s="55"/>
      <c r="D42" s="55"/>
      <c r="E42" s="143"/>
      <c r="F42" s="143"/>
      <c r="G42" s="143"/>
      <c r="H42" s="143"/>
      <c r="J42" s="14"/>
      <c r="K42" s="14"/>
      <c r="L42" s="15"/>
      <c r="M42" s="15"/>
      <c r="N42" s="15"/>
      <c r="O42" s="15"/>
      <c r="P42" s="14"/>
      <c r="Q42" s="14"/>
      <c r="R42" s="14"/>
      <c r="S42" s="14"/>
    </row>
    <row r="43" spans="1:19" s="48" customFormat="1" ht="12.75">
      <c r="A43" s="64" t="s">
        <v>59</v>
      </c>
      <c r="B43" s="49" t="s">
        <v>56</v>
      </c>
      <c r="C43" s="59"/>
      <c r="D43" s="50"/>
      <c r="E43" s="142" t="s">
        <v>64</v>
      </c>
      <c r="F43" s="142"/>
      <c r="G43" s="142" t="s">
        <v>63</v>
      </c>
      <c r="H43" s="142"/>
      <c r="J43" s="46"/>
      <c r="K43" s="46"/>
      <c r="L43" s="47"/>
      <c r="M43" s="47"/>
      <c r="N43" s="47"/>
      <c r="O43" s="47"/>
      <c r="P43" s="46"/>
      <c r="Q43" s="46"/>
      <c r="R43" s="46"/>
      <c r="S43" s="46"/>
    </row>
    <row r="44" spans="1:19" ht="12.75">
      <c r="A44" s="65">
        <v>1</v>
      </c>
      <c r="B44" s="58" t="s">
        <v>57</v>
      </c>
      <c r="C44" s="79"/>
      <c r="D44" s="80"/>
      <c r="E44" s="141">
        <v>0</v>
      </c>
      <c r="F44" s="141"/>
      <c r="G44" s="141"/>
      <c r="H44" s="141"/>
      <c r="J44" s="14"/>
      <c r="K44" s="14"/>
      <c r="L44" s="15"/>
      <c r="M44" s="15"/>
      <c r="N44" s="15"/>
      <c r="O44" s="15"/>
      <c r="P44" s="14"/>
      <c r="Q44" s="14"/>
      <c r="R44" s="14"/>
      <c r="S44" s="14"/>
    </row>
    <row r="45" spans="1:19" s="100" customFormat="1" ht="25.5" customHeight="1">
      <c r="A45" s="106">
        <v>2</v>
      </c>
      <c r="B45" s="107" t="s">
        <v>58</v>
      </c>
      <c r="C45" s="108"/>
      <c r="D45" s="109"/>
      <c r="E45" s="146">
        <f>E33+E34-D19+E37</f>
        <v>1515786093</v>
      </c>
      <c r="F45" s="147"/>
      <c r="G45" s="150"/>
      <c r="H45" s="151"/>
      <c r="J45" s="110"/>
      <c r="K45" s="110"/>
      <c r="L45" s="111"/>
      <c r="M45" s="111"/>
      <c r="N45" s="111"/>
      <c r="O45" s="111"/>
      <c r="P45" s="110"/>
      <c r="Q45" s="110"/>
      <c r="R45" s="110"/>
      <c r="S45" s="110"/>
    </row>
    <row r="46" spans="2:19" ht="12.75">
      <c r="B46" s="51"/>
      <c r="J46" s="14"/>
      <c r="K46" s="14"/>
      <c r="L46" s="15"/>
      <c r="M46" s="15"/>
      <c r="N46" s="15"/>
      <c r="O46" s="15"/>
      <c r="P46" s="14"/>
      <c r="Q46" s="14"/>
      <c r="R46" s="14"/>
      <c r="S46" s="14"/>
    </row>
    <row r="47" spans="5:19" ht="14.25">
      <c r="E47" s="152" t="s">
        <v>114</v>
      </c>
      <c r="F47" s="152"/>
      <c r="G47" s="152"/>
      <c r="J47" s="14"/>
      <c r="K47" s="14"/>
      <c r="L47" s="15"/>
      <c r="M47" s="15"/>
      <c r="N47" s="15"/>
      <c r="O47" s="15"/>
      <c r="P47" s="14"/>
      <c r="Q47" s="14"/>
      <c r="R47" s="14"/>
      <c r="S47" s="14"/>
    </row>
    <row r="48" spans="5:19" ht="14.25">
      <c r="E48" s="152" t="s">
        <v>109</v>
      </c>
      <c r="F48" s="152"/>
      <c r="G48" s="152"/>
      <c r="J48" s="14"/>
      <c r="K48" s="14"/>
      <c r="L48" s="15"/>
      <c r="M48" s="15"/>
      <c r="N48" s="15"/>
      <c r="O48" s="15"/>
      <c r="P48" s="14"/>
      <c r="Q48" s="14"/>
      <c r="R48" s="14"/>
      <c r="S48" s="14"/>
    </row>
    <row r="49" spans="5:19" ht="14.25">
      <c r="E49" s="152"/>
      <c r="F49" s="152"/>
      <c r="G49" s="152"/>
      <c r="J49" s="14"/>
      <c r="K49" s="14"/>
      <c r="L49" s="15"/>
      <c r="M49" s="15"/>
      <c r="N49" s="15"/>
      <c r="O49" s="15"/>
      <c r="P49" s="14"/>
      <c r="Q49" s="14"/>
      <c r="R49" s="14"/>
      <c r="S49" s="14"/>
    </row>
    <row r="50" spans="5:19" ht="14.25">
      <c r="E50" s="81"/>
      <c r="F50" s="82"/>
      <c r="G50" s="82"/>
      <c r="J50" s="14"/>
      <c r="K50" s="14"/>
      <c r="L50" s="15"/>
      <c r="M50" s="15"/>
      <c r="N50" s="15"/>
      <c r="O50" s="15"/>
      <c r="P50" s="14"/>
      <c r="Q50" s="14"/>
      <c r="R50" s="14"/>
      <c r="S50" s="14"/>
    </row>
    <row r="51" spans="5:19" ht="14.25">
      <c r="E51" s="81"/>
      <c r="F51" s="82"/>
      <c r="G51" s="82"/>
      <c r="J51" s="14"/>
      <c r="K51" s="14"/>
      <c r="L51" s="15"/>
      <c r="M51" s="15"/>
      <c r="N51" s="15"/>
      <c r="O51" s="15"/>
      <c r="P51" s="14"/>
      <c r="Q51" s="14"/>
      <c r="R51" s="14"/>
      <c r="S51" s="14"/>
    </row>
    <row r="52" spans="5:19" ht="14.25">
      <c r="E52" s="81"/>
      <c r="F52" s="82"/>
      <c r="G52" s="82"/>
      <c r="J52" s="14"/>
      <c r="K52" s="14"/>
      <c r="L52" s="15"/>
      <c r="M52" s="15"/>
      <c r="N52" s="15"/>
      <c r="O52" s="15"/>
      <c r="P52" s="14"/>
      <c r="Q52" s="14"/>
      <c r="R52" s="14"/>
      <c r="S52" s="14"/>
    </row>
    <row r="53" spans="1:19" ht="15">
      <c r="A53" s="133" t="s">
        <v>106</v>
      </c>
      <c r="B53" s="133"/>
      <c r="C53" s="133"/>
      <c r="E53" s="153" t="s">
        <v>106</v>
      </c>
      <c r="F53" s="153"/>
      <c r="G53" s="153"/>
      <c r="J53" s="14"/>
      <c r="K53" s="14"/>
      <c r="L53" s="15"/>
      <c r="M53" s="15"/>
      <c r="N53" s="15"/>
      <c r="O53" s="15"/>
      <c r="P53" s="14"/>
      <c r="Q53" s="14"/>
      <c r="R53" s="14"/>
      <c r="S53" s="14"/>
    </row>
    <row r="54" spans="1:19" ht="15">
      <c r="A54" s="134" t="s">
        <v>107</v>
      </c>
      <c r="B54" s="134"/>
      <c r="C54" s="134"/>
      <c r="E54" s="154" t="s">
        <v>107</v>
      </c>
      <c r="F54" s="154"/>
      <c r="G54" s="154"/>
      <c r="J54" s="14"/>
      <c r="K54" s="14"/>
      <c r="L54" s="15"/>
      <c r="M54" s="15"/>
      <c r="N54" s="15"/>
      <c r="O54" s="15"/>
      <c r="P54" s="14"/>
      <c r="Q54" s="14"/>
      <c r="R54" s="14"/>
      <c r="S54" s="14"/>
    </row>
    <row r="55" spans="5:19" ht="15">
      <c r="E55" s="155" t="s">
        <v>35</v>
      </c>
      <c r="F55" s="155"/>
      <c r="G55" s="155"/>
      <c r="J55" s="14"/>
      <c r="K55" s="14"/>
      <c r="L55" s="15"/>
      <c r="M55" s="15"/>
      <c r="N55" s="15"/>
      <c r="O55" s="15"/>
      <c r="P55" s="14"/>
      <c r="Q55" s="14"/>
      <c r="R55" s="14"/>
      <c r="S55" s="14"/>
    </row>
    <row r="56" spans="10:19" ht="12.75">
      <c r="J56" s="14"/>
      <c r="K56" s="14"/>
      <c r="L56" s="15"/>
      <c r="M56" s="15"/>
      <c r="N56" s="15"/>
      <c r="O56" s="15"/>
      <c r="P56" s="14"/>
      <c r="Q56" s="14"/>
      <c r="R56" s="14"/>
      <c r="S56" s="14"/>
    </row>
    <row r="57" spans="10:19" ht="12.75">
      <c r="J57" s="14"/>
      <c r="K57" s="14"/>
      <c r="L57" s="15"/>
      <c r="M57" s="15"/>
      <c r="N57" s="15"/>
      <c r="O57" s="15"/>
      <c r="P57" s="14"/>
      <c r="Q57" s="14"/>
      <c r="R57" s="14"/>
      <c r="S57" s="14"/>
    </row>
    <row r="58" spans="10:19" ht="12.75">
      <c r="J58" s="14"/>
      <c r="K58" s="14"/>
      <c r="L58" s="15"/>
      <c r="M58" s="15"/>
      <c r="N58" s="15"/>
      <c r="O58" s="15"/>
      <c r="P58" s="14"/>
      <c r="Q58" s="14"/>
      <c r="R58" s="14"/>
      <c r="S58" s="14"/>
    </row>
    <row r="59" spans="10:19" ht="12.75">
      <c r="J59" s="14"/>
      <c r="K59" s="14"/>
      <c r="L59" s="15"/>
      <c r="M59" s="15"/>
      <c r="N59" s="15"/>
      <c r="O59" s="15"/>
      <c r="P59" s="14"/>
      <c r="Q59" s="14"/>
      <c r="R59" s="14"/>
      <c r="S59" s="14"/>
    </row>
    <row r="60" spans="10:19" ht="12.75">
      <c r="J60" s="14"/>
      <c r="K60" s="14"/>
      <c r="L60" s="15"/>
      <c r="M60" s="15"/>
      <c r="N60" s="15"/>
      <c r="O60" s="15"/>
      <c r="P60" s="14"/>
      <c r="Q60" s="14"/>
      <c r="R60" s="14"/>
      <c r="S60" s="14"/>
    </row>
    <row r="61" spans="3:19" ht="12.75">
      <c r="C61" s="8">
        <v>0</v>
      </c>
      <c r="J61" s="14"/>
      <c r="K61" s="14"/>
      <c r="L61" s="15"/>
      <c r="M61" s="15"/>
      <c r="N61" s="15"/>
      <c r="O61" s="15"/>
      <c r="P61" s="14"/>
      <c r="Q61" s="14"/>
      <c r="R61" s="14"/>
      <c r="S61" s="14"/>
    </row>
    <row r="62" spans="10:19" ht="12.75">
      <c r="J62" s="14"/>
      <c r="K62" s="14"/>
      <c r="L62" s="15"/>
      <c r="M62" s="15"/>
      <c r="N62" s="15"/>
      <c r="O62" s="15"/>
      <c r="P62" s="14"/>
      <c r="Q62" s="14"/>
      <c r="R62" s="14"/>
      <c r="S62" s="14"/>
    </row>
    <row r="63" spans="10:19" ht="12.75">
      <c r="J63" s="14"/>
      <c r="K63" s="14"/>
      <c r="L63" s="15"/>
      <c r="M63" s="15"/>
      <c r="N63" s="15"/>
      <c r="O63" s="15"/>
      <c r="P63" s="14"/>
      <c r="Q63" s="14"/>
      <c r="R63" s="14"/>
      <c r="S63" s="14"/>
    </row>
  </sheetData>
  <sheetProtection/>
  <mergeCells count="48">
    <mergeCell ref="E53:G53"/>
    <mergeCell ref="E54:G54"/>
    <mergeCell ref="E55:G55"/>
    <mergeCell ref="E49:G49"/>
    <mergeCell ref="A1:H1"/>
    <mergeCell ref="A2:H2"/>
    <mergeCell ref="A3:H3"/>
    <mergeCell ref="A4:H4"/>
    <mergeCell ref="A5:H5"/>
    <mergeCell ref="A6:H6"/>
    <mergeCell ref="G42:H42"/>
    <mergeCell ref="G43:H43"/>
    <mergeCell ref="G44:H44"/>
    <mergeCell ref="G45:H45"/>
    <mergeCell ref="E47:G47"/>
    <mergeCell ref="E48:G48"/>
    <mergeCell ref="G36:H36"/>
    <mergeCell ref="G37:H37"/>
    <mergeCell ref="G38:H38"/>
    <mergeCell ref="G39:H39"/>
    <mergeCell ref="G40:H40"/>
    <mergeCell ref="G41:H41"/>
    <mergeCell ref="E40:F40"/>
    <mergeCell ref="E41:F41"/>
    <mergeCell ref="E42:F42"/>
    <mergeCell ref="E43:F43"/>
    <mergeCell ref="E44:F44"/>
    <mergeCell ref="E45:F45"/>
    <mergeCell ref="H7:H8"/>
    <mergeCell ref="G7:G8"/>
    <mergeCell ref="E32:F32"/>
    <mergeCell ref="E33:F33"/>
    <mergeCell ref="E34:F34"/>
    <mergeCell ref="E35:F35"/>
    <mergeCell ref="G32:H32"/>
    <mergeCell ref="G33:H33"/>
    <mergeCell ref="G34:H34"/>
    <mergeCell ref="G35:H35"/>
    <mergeCell ref="A53:C53"/>
    <mergeCell ref="A54:C54"/>
    <mergeCell ref="B7:B8"/>
    <mergeCell ref="C7:C8"/>
    <mergeCell ref="D7:E7"/>
    <mergeCell ref="F7:F8"/>
    <mergeCell ref="E36:F36"/>
    <mergeCell ref="E37:F37"/>
    <mergeCell ref="E38:F38"/>
    <mergeCell ref="E39:F39"/>
  </mergeCells>
  <printOptions/>
  <pageMargins left="0.7" right="0.7" top="0.75" bottom="0.75" header="0.3" footer="0.3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110" zoomScaleSheetLayoutView="110" zoomScalePageLayoutView="0" workbookViewId="0" topLeftCell="A1">
      <selection activeCell="E29" sqref="E29"/>
    </sheetView>
  </sheetViews>
  <sheetFormatPr defaultColWidth="9.140625" defaultRowHeight="12.75"/>
  <cols>
    <col min="1" max="1" width="28.28125" style="1" customWidth="1"/>
    <col min="2" max="2" width="14.28125" style="8" customWidth="1"/>
    <col min="3" max="3" width="14.8515625" style="8" customWidth="1"/>
    <col min="4" max="4" width="9.28125" style="8" bestFit="1" customWidth="1"/>
    <col min="5" max="5" width="14.421875" style="8" customWidth="1"/>
    <col min="6" max="6" width="9.00390625" style="1" customWidth="1"/>
    <col min="7" max="7" width="16.140625" style="1" customWidth="1"/>
    <col min="8" max="8" width="10.421875" style="1" customWidth="1"/>
    <col min="9" max="16384" width="9.140625" style="1" customWidth="1"/>
  </cols>
  <sheetData>
    <row r="1" spans="1:8" ht="12.75">
      <c r="A1" s="156" t="s">
        <v>7</v>
      </c>
      <c r="B1" s="156"/>
      <c r="C1" s="156"/>
      <c r="D1" s="156"/>
      <c r="E1" s="156"/>
      <c r="F1" s="156"/>
      <c r="G1" s="156"/>
      <c r="H1" s="156"/>
    </row>
    <row r="2" spans="1:8" ht="12.75">
      <c r="A2" s="156" t="s">
        <v>105</v>
      </c>
      <c r="B2" s="156"/>
      <c r="C2" s="156"/>
      <c r="D2" s="156"/>
      <c r="E2" s="156"/>
      <c r="F2" s="156"/>
      <c r="G2" s="156"/>
      <c r="H2" s="156"/>
    </row>
    <row r="3" spans="1:8" ht="12.75">
      <c r="A3" s="156" t="s">
        <v>9</v>
      </c>
      <c r="B3" s="156"/>
      <c r="C3" s="156"/>
      <c r="D3" s="156"/>
      <c r="E3" s="156"/>
      <c r="F3" s="156"/>
      <c r="G3" s="156"/>
      <c r="H3" s="156"/>
    </row>
    <row r="4" spans="1:8" ht="12.75">
      <c r="A4" s="156" t="s">
        <v>113</v>
      </c>
      <c r="B4" s="156"/>
      <c r="C4" s="156"/>
      <c r="D4" s="156"/>
      <c r="E4" s="156"/>
      <c r="F4" s="156"/>
      <c r="G4" s="156"/>
      <c r="H4" s="156"/>
    </row>
    <row r="5" spans="1:8" ht="12.75">
      <c r="A5" s="156" t="s">
        <v>10</v>
      </c>
      <c r="B5" s="156"/>
      <c r="C5" s="156"/>
      <c r="D5" s="156"/>
      <c r="E5" s="156"/>
      <c r="F5" s="156"/>
      <c r="G5" s="156"/>
      <c r="H5" s="156"/>
    </row>
    <row r="6" ht="15">
      <c r="A6" s="3"/>
    </row>
    <row r="7" spans="1:8" ht="26.25" customHeight="1">
      <c r="A7" s="164" t="s">
        <v>6</v>
      </c>
      <c r="B7" s="159" t="s">
        <v>111</v>
      </c>
      <c r="C7" s="165" t="s">
        <v>112</v>
      </c>
      <c r="D7" s="166"/>
      <c r="E7" s="159" t="s">
        <v>12</v>
      </c>
      <c r="F7" s="159"/>
      <c r="G7" s="159" t="s">
        <v>36</v>
      </c>
      <c r="H7" s="159" t="s">
        <v>37</v>
      </c>
    </row>
    <row r="8" spans="1:8" ht="12.75">
      <c r="A8" s="164"/>
      <c r="B8" s="159"/>
      <c r="C8" s="10" t="s">
        <v>32</v>
      </c>
      <c r="D8" s="10" t="s">
        <v>11</v>
      </c>
      <c r="E8" s="10" t="s">
        <v>32</v>
      </c>
      <c r="F8" s="10" t="s">
        <v>11</v>
      </c>
      <c r="G8" s="159"/>
      <c r="H8" s="159"/>
    </row>
    <row r="9" spans="1:8" ht="15.75" customHeight="1">
      <c r="A9" s="4" t="s">
        <v>13</v>
      </c>
      <c r="B9" s="11"/>
      <c r="C9" s="11"/>
      <c r="D9" s="11"/>
      <c r="E9" s="11"/>
      <c r="F9" s="29"/>
      <c r="G9" s="29"/>
      <c r="H9" s="29"/>
    </row>
    <row r="10" spans="1:8" ht="12.75">
      <c r="A10" s="4" t="s">
        <v>14</v>
      </c>
      <c r="B10" s="9"/>
      <c r="C10" s="9"/>
      <c r="D10" s="9"/>
      <c r="E10" s="9">
        <f>C10-B10</f>
        <v>0</v>
      </c>
      <c r="F10" s="29"/>
      <c r="G10" s="29"/>
      <c r="H10" s="29"/>
    </row>
    <row r="11" spans="1:8" ht="15.75" customHeight="1">
      <c r="A11" s="5" t="s">
        <v>15</v>
      </c>
      <c r="B11" s="9">
        <v>0</v>
      </c>
      <c r="C11" s="9">
        <v>0</v>
      </c>
      <c r="D11" s="9">
        <v>0</v>
      </c>
      <c r="E11" s="9">
        <v>0</v>
      </c>
      <c r="F11" s="29"/>
      <c r="G11" s="29"/>
      <c r="H11" s="29"/>
    </row>
    <row r="12" spans="1:8" ht="15.75" customHeight="1">
      <c r="A12" s="5" t="s">
        <v>16</v>
      </c>
      <c r="B12" s="9">
        <v>0</v>
      </c>
      <c r="C12" s="9">
        <v>0</v>
      </c>
      <c r="D12" s="9">
        <v>0</v>
      </c>
      <c r="E12" s="9">
        <v>0</v>
      </c>
      <c r="F12" s="29"/>
      <c r="G12" s="29"/>
      <c r="H12" s="29"/>
    </row>
    <row r="13" spans="1:8" ht="15.75" customHeight="1">
      <c r="A13" s="5" t="s">
        <v>17</v>
      </c>
      <c r="B13" s="9">
        <v>0</v>
      </c>
      <c r="C13" s="9">
        <v>0</v>
      </c>
      <c r="D13" s="9">
        <v>0</v>
      </c>
      <c r="E13" s="9">
        <v>0</v>
      </c>
      <c r="F13" s="29"/>
      <c r="G13" s="29"/>
      <c r="H13" s="29"/>
    </row>
    <row r="14" spans="1:8" ht="12.75" customHeight="1">
      <c r="A14" s="6" t="s">
        <v>19</v>
      </c>
      <c r="B14" s="12">
        <f>SUM(B11:B13)</f>
        <v>0</v>
      </c>
      <c r="C14" s="12">
        <f>SUM(C11:C13)</f>
        <v>0</v>
      </c>
      <c r="D14" s="9">
        <v>0</v>
      </c>
      <c r="E14" s="9">
        <f>C14-B14</f>
        <v>0</v>
      </c>
      <c r="F14" s="29"/>
      <c r="G14" s="29"/>
      <c r="H14" s="29"/>
    </row>
    <row r="15" spans="1:8" ht="15" customHeight="1">
      <c r="A15" s="4" t="s">
        <v>20</v>
      </c>
      <c r="B15" s="9"/>
      <c r="C15" s="9"/>
      <c r="D15" s="9"/>
      <c r="E15" s="9"/>
      <c r="F15" s="29"/>
      <c r="G15" s="29"/>
      <c r="H15" s="29"/>
    </row>
    <row r="16" spans="1:8" s="35" customFormat="1" ht="15" customHeight="1">
      <c r="A16" s="30" t="s">
        <v>22</v>
      </c>
      <c r="B16" s="31">
        <f>B17</f>
        <v>9244504993</v>
      </c>
      <c r="C16" s="31">
        <f>C17</f>
        <v>631509446</v>
      </c>
      <c r="D16" s="32">
        <f>C16/B16*100</f>
        <v>6.831187245592741</v>
      </c>
      <c r="E16" s="31">
        <f>B16-C16</f>
        <v>8612995547</v>
      </c>
      <c r="F16" s="33">
        <f>E16/B16*100</f>
        <v>93.16881275440726</v>
      </c>
      <c r="G16" s="34">
        <f>E16</f>
        <v>8612995547</v>
      </c>
      <c r="H16" s="41"/>
    </row>
    <row r="17" spans="1:8" s="35" customFormat="1" ht="15.75" customHeight="1">
      <c r="A17" s="36" t="s">
        <v>0</v>
      </c>
      <c r="B17" s="9">
        <v>9244504993</v>
      </c>
      <c r="C17" s="37">
        <v>631509446</v>
      </c>
      <c r="D17" s="38">
        <f aca="true" t="shared" si="0" ref="D17:D23">C17/B17*100</f>
        <v>6.831187245592741</v>
      </c>
      <c r="E17" s="37">
        <f>B17-C17</f>
        <v>8612995547</v>
      </c>
      <c r="F17" s="39">
        <f aca="true" t="shared" si="1" ref="F17:F23">E17/B17*100</f>
        <v>93.16881275440726</v>
      </c>
      <c r="G17" s="40">
        <f>E17</f>
        <v>8612995547</v>
      </c>
      <c r="H17" s="41"/>
    </row>
    <row r="18" spans="1:8" s="35" customFormat="1" ht="15.75" customHeight="1">
      <c r="A18" s="30" t="s">
        <v>23</v>
      </c>
      <c r="B18" s="31">
        <f>SUM(B19:B21)</f>
        <v>9532380880</v>
      </c>
      <c r="C18" s="31">
        <f>SUM(C19:C21)</f>
        <v>253213907</v>
      </c>
      <c r="D18" s="32">
        <f t="shared" si="0"/>
        <v>2.6563553238967934</v>
      </c>
      <c r="E18" s="31">
        <f aca="true" t="shared" si="2" ref="E18:E23">B18-C18</f>
        <v>9279166973</v>
      </c>
      <c r="F18" s="33">
        <f t="shared" si="1"/>
        <v>97.3436446761032</v>
      </c>
      <c r="G18" s="34">
        <f>E18</f>
        <v>9279166973</v>
      </c>
      <c r="H18" s="41"/>
    </row>
    <row r="19" spans="1:8" s="35" customFormat="1" ht="12.75">
      <c r="A19" s="36" t="s">
        <v>0</v>
      </c>
      <c r="B19" s="37">
        <v>340650000</v>
      </c>
      <c r="C19" s="37">
        <v>0</v>
      </c>
      <c r="D19" s="32">
        <v>0</v>
      </c>
      <c r="E19" s="31">
        <f t="shared" si="2"/>
        <v>340650000</v>
      </c>
      <c r="F19" s="39"/>
      <c r="G19" s="41"/>
      <c r="H19" s="41"/>
    </row>
    <row r="20" spans="1:8" s="35" customFormat="1" ht="12.75">
      <c r="A20" s="36" t="s">
        <v>1</v>
      </c>
      <c r="B20" s="9">
        <v>9023680880</v>
      </c>
      <c r="C20" s="37">
        <v>253213907</v>
      </c>
      <c r="D20" s="32">
        <f t="shared" si="0"/>
        <v>2.806104408692254</v>
      </c>
      <c r="E20" s="31">
        <f t="shared" si="2"/>
        <v>8770466973</v>
      </c>
      <c r="F20" s="33">
        <f t="shared" si="1"/>
        <v>97.19389559130775</v>
      </c>
      <c r="G20" s="34">
        <f>E20</f>
        <v>8770466973</v>
      </c>
      <c r="H20" s="41"/>
    </row>
    <row r="21" spans="1:8" s="35" customFormat="1" ht="15.75" customHeight="1">
      <c r="A21" s="36" t="s">
        <v>2</v>
      </c>
      <c r="B21" s="37">
        <v>168050000</v>
      </c>
      <c r="C21" s="37">
        <v>0</v>
      </c>
      <c r="D21" s="38">
        <f t="shared" si="0"/>
        <v>0</v>
      </c>
      <c r="E21" s="37">
        <f t="shared" si="2"/>
        <v>168050000</v>
      </c>
      <c r="F21" s="39">
        <f t="shared" si="1"/>
        <v>100</v>
      </c>
      <c r="G21" s="40">
        <f>E21</f>
        <v>168050000</v>
      </c>
      <c r="H21" s="41"/>
    </row>
    <row r="22" spans="1:8" s="35" customFormat="1" ht="15.75" customHeight="1">
      <c r="A22" s="42" t="s">
        <v>26</v>
      </c>
      <c r="B22" s="31">
        <f>B16+B18</f>
        <v>18776885873</v>
      </c>
      <c r="C22" s="31">
        <f>C16+C18</f>
        <v>884723353</v>
      </c>
      <c r="D22" s="32">
        <f t="shared" si="0"/>
        <v>4.711768282472108</v>
      </c>
      <c r="E22" s="31">
        <f t="shared" si="2"/>
        <v>17892162520</v>
      </c>
      <c r="F22" s="33">
        <f t="shared" si="1"/>
        <v>95.28823171752789</v>
      </c>
      <c r="G22" s="34">
        <f>E22</f>
        <v>17892162520</v>
      </c>
      <c r="H22" s="41"/>
    </row>
    <row r="23" spans="1:8" s="35" customFormat="1" ht="25.5" customHeight="1">
      <c r="A23" s="42" t="s">
        <v>27</v>
      </c>
      <c r="B23" s="31">
        <f>B14-B22</f>
        <v>-18776885873</v>
      </c>
      <c r="C23" s="31">
        <f>C14-C22</f>
        <v>-884723353</v>
      </c>
      <c r="D23" s="32">
        <f t="shared" si="0"/>
        <v>4.711768282472108</v>
      </c>
      <c r="E23" s="31">
        <f t="shared" si="2"/>
        <v>-17892162520</v>
      </c>
      <c r="F23" s="33">
        <f t="shared" si="1"/>
        <v>95.28823171752789</v>
      </c>
      <c r="G23" s="34">
        <f>E23</f>
        <v>-17892162520</v>
      </c>
      <c r="H23" s="41"/>
    </row>
    <row r="25" spans="6:7" ht="12.75">
      <c r="F25" s="160" t="s">
        <v>114</v>
      </c>
      <c r="G25" s="157"/>
    </row>
    <row r="26" spans="6:7" ht="12.75">
      <c r="F26" s="160" t="s">
        <v>104</v>
      </c>
      <c r="G26" s="157"/>
    </row>
    <row r="27" spans="6:7" ht="12.75">
      <c r="F27" s="160"/>
      <c r="G27" s="157"/>
    </row>
    <row r="28" spans="3:7" ht="12.75">
      <c r="C28" s="129"/>
      <c r="G28" s="8"/>
    </row>
    <row r="29" spans="3:7" ht="12.75">
      <c r="C29" s="129"/>
      <c r="G29" s="8"/>
    </row>
    <row r="30" spans="3:7" ht="12.75">
      <c r="C30" s="129"/>
      <c r="G30" s="8"/>
    </row>
    <row r="31" spans="3:7" ht="15">
      <c r="C31" s="129"/>
      <c r="F31" s="161" t="s">
        <v>106</v>
      </c>
      <c r="G31" s="161"/>
    </row>
    <row r="32" spans="3:7" ht="15">
      <c r="C32" s="129"/>
      <c r="F32" s="162" t="s">
        <v>107</v>
      </c>
      <c r="G32" s="162"/>
    </row>
    <row r="33" spans="6:7" ht="12.75">
      <c r="F33" s="163"/>
      <c r="G33" s="163"/>
    </row>
  </sheetData>
  <sheetProtection/>
  <mergeCells count="17">
    <mergeCell ref="A1:H1"/>
    <mergeCell ref="A2:H2"/>
    <mergeCell ref="A3:H3"/>
    <mergeCell ref="A4:H4"/>
    <mergeCell ref="A5:H5"/>
    <mergeCell ref="H7:H8"/>
    <mergeCell ref="A7:A8"/>
    <mergeCell ref="B7:B8"/>
    <mergeCell ref="C7:D7"/>
    <mergeCell ref="E7:F7"/>
    <mergeCell ref="G7:G8"/>
    <mergeCell ref="F26:G26"/>
    <mergeCell ref="F27:G27"/>
    <mergeCell ref="F31:G31"/>
    <mergeCell ref="F32:G32"/>
    <mergeCell ref="F33:G33"/>
    <mergeCell ref="F25:G25"/>
  </mergeCells>
  <printOptions/>
  <pageMargins left="0.7086614173228347" right="0.5118110236220472" top="0.7480314960629921" bottom="0.7480314960629921" header="0.31496062992125984" footer="0.31496062992125984"/>
  <pageSetup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140" zoomScaleNormal="90" zoomScaleSheetLayoutView="140" zoomScalePageLayoutView="0" workbookViewId="0" topLeftCell="A22">
      <selection activeCell="A38" sqref="A38:B38"/>
    </sheetView>
  </sheetViews>
  <sheetFormatPr defaultColWidth="9.140625" defaultRowHeight="12.75"/>
  <cols>
    <col min="1" max="1" width="37.140625" style="1" customWidth="1"/>
    <col min="2" max="2" width="16.57421875" style="8" customWidth="1"/>
    <col min="3" max="3" width="17.421875" style="8" customWidth="1"/>
    <col min="4" max="4" width="10.421875" style="8" customWidth="1"/>
    <col min="5" max="5" width="17.7109375" style="8" customWidth="1"/>
    <col min="6" max="6" width="17.28125" style="1" customWidth="1"/>
    <col min="7" max="7" width="9.140625" style="1" customWidth="1"/>
    <col min="8" max="8" width="30.421875" style="1" customWidth="1"/>
    <col min="9" max="9" width="9.140625" style="1" customWidth="1"/>
    <col min="10" max="10" width="14.421875" style="8" bestFit="1" customWidth="1"/>
    <col min="11" max="11" width="13.28125" style="8" customWidth="1"/>
    <col min="12" max="12" width="9.28125" style="8" bestFit="1" customWidth="1"/>
    <col min="13" max="13" width="11.7109375" style="8" customWidth="1"/>
    <col min="14" max="16384" width="9.140625" style="1" customWidth="1"/>
  </cols>
  <sheetData>
    <row r="1" spans="1:17" ht="12.75">
      <c r="A1" s="156" t="s">
        <v>7</v>
      </c>
      <c r="B1" s="156"/>
      <c r="C1" s="156"/>
      <c r="D1" s="156"/>
      <c r="E1" s="156"/>
      <c r="F1" s="156"/>
      <c r="H1" s="18"/>
      <c r="I1" s="14"/>
      <c r="J1" s="15"/>
      <c r="K1" s="15"/>
      <c r="L1" s="15"/>
      <c r="M1" s="15"/>
      <c r="N1" s="14"/>
      <c r="O1" s="14"/>
      <c r="P1" s="14"/>
      <c r="Q1" s="14"/>
    </row>
    <row r="2" spans="1:17" ht="12.75">
      <c r="A2" s="156" t="s">
        <v>105</v>
      </c>
      <c r="B2" s="156"/>
      <c r="C2" s="156"/>
      <c r="D2" s="156"/>
      <c r="E2" s="156"/>
      <c r="F2" s="156"/>
      <c r="G2" s="112"/>
      <c r="H2" s="112"/>
      <c r="I2" s="14"/>
      <c r="J2" s="15"/>
      <c r="K2" s="15"/>
      <c r="L2" s="15"/>
      <c r="M2" s="15"/>
      <c r="N2" s="14"/>
      <c r="O2" s="14"/>
      <c r="P2" s="14"/>
      <c r="Q2" s="14"/>
    </row>
    <row r="3" spans="1:17" ht="12.75">
      <c r="A3" s="156" t="s">
        <v>8</v>
      </c>
      <c r="B3" s="156"/>
      <c r="C3" s="156"/>
      <c r="D3" s="156"/>
      <c r="E3" s="156"/>
      <c r="F3" s="156"/>
      <c r="H3" s="18"/>
      <c r="I3" s="14"/>
      <c r="J3" s="15"/>
      <c r="K3" s="15"/>
      <c r="L3" s="15"/>
      <c r="M3" s="15"/>
      <c r="N3" s="14"/>
      <c r="O3" s="14"/>
      <c r="P3" s="14"/>
      <c r="Q3" s="14"/>
    </row>
    <row r="4" spans="1:17" ht="12.75">
      <c r="A4" s="156" t="s">
        <v>115</v>
      </c>
      <c r="B4" s="156"/>
      <c r="C4" s="156"/>
      <c r="D4" s="156"/>
      <c r="E4" s="156"/>
      <c r="F4" s="156"/>
      <c r="H4" s="18"/>
      <c r="I4" s="14"/>
      <c r="J4" s="15"/>
      <c r="K4" s="15"/>
      <c r="L4" s="15"/>
      <c r="M4" s="15"/>
      <c r="N4" s="14"/>
      <c r="O4" s="14"/>
      <c r="P4" s="14"/>
      <c r="Q4" s="14"/>
    </row>
    <row r="5" spans="1:17" ht="12.75">
      <c r="A5" s="156" t="s">
        <v>31</v>
      </c>
      <c r="B5" s="156"/>
      <c r="C5" s="156"/>
      <c r="D5" s="156"/>
      <c r="E5" s="156"/>
      <c r="F5" s="156"/>
      <c r="H5" s="18"/>
      <c r="I5" s="14"/>
      <c r="J5" s="15"/>
      <c r="K5" s="15"/>
      <c r="L5" s="15"/>
      <c r="M5" s="15"/>
      <c r="N5" s="14"/>
      <c r="O5" s="14"/>
      <c r="P5" s="14"/>
      <c r="Q5" s="14"/>
    </row>
    <row r="6" spans="1:17" ht="15">
      <c r="A6" s="2"/>
      <c r="H6" s="19"/>
      <c r="I6" s="14"/>
      <c r="J6" s="15"/>
      <c r="K6" s="15"/>
      <c r="L6" s="15"/>
      <c r="M6" s="15"/>
      <c r="N6" s="14"/>
      <c r="O6" s="14"/>
      <c r="P6" s="14"/>
      <c r="Q6" s="14"/>
    </row>
    <row r="7" spans="1:17" ht="12.75">
      <c r="A7" s="170" t="s">
        <v>6</v>
      </c>
      <c r="B7" s="168" t="s">
        <v>111</v>
      </c>
      <c r="C7" s="172" t="s">
        <v>116</v>
      </c>
      <c r="D7" s="173"/>
      <c r="E7" s="174" t="s">
        <v>33</v>
      </c>
      <c r="F7" s="167" t="s">
        <v>34</v>
      </c>
      <c r="H7" s="26"/>
      <c r="I7" s="26"/>
      <c r="J7" s="27"/>
      <c r="K7" s="27"/>
      <c r="L7" s="27"/>
      <c r="M7" s="27"/>
      <c r="N7" s="28"/>
      <c r="O7" s="14"/>
      <c r="P7" s="14"/>
      <c r="Q7" s="14"/>
    </row>
    <row r="8" spans="1:17" ht="12.75">
      <c r="A8" s="171"/>
      <c r="B8" s="169"/>
      <c r="C8" s="10" t="s">
        <v>32</v>
      </c>
      <c r="D8" s="10" t="s">
        <v>11</v>
      </c>
      <c r="E8" s="175"/>
      <c r="F8" s="167"/>
      <c r="H8" s="26"/>
      <c r="I8" s="26"/>
      <c r="J8" s="27"/>
      <c r="K8" s="27"/>
      <c r="L8" s="27"/>
      <c r="M8" s="27"/>
      <c r="N8" s="28"/>
      <c r="O8" s="14"/>
      <c r="P8" s="14"/>
      <c r="Q8" s="14"/>
    </row>
    <row r="9" spans="1:17" ht="12.75">
      <c r="A9" s="4" t="s">
        <v>13</v>
      </c>
      <c r="B9" s="11"/>
      <c r="C9" s="11"/>
      <c r="D9" s="11"/>
      <c r="E9" s="11"/>
      <c r="F9" s="29"/>
      <c r="H9" s="20"/>
      <c r="I9" s="20"/>
      <c r="J9" s="21"/>
      <c r="K9" s="21"/>
      <c r="L9" s="21"/>
      <c r="M9" s="21"/>
      <c r="N9" s="14"/>
      <c r="O9" s="14"/>
      <c r="P9" s="14"/>
      <c r="Q9" s="14"/>
    </row>
    <row r="10" spans="1:17" ht="12.75">
      <c r="A10" s="4" t="s">
        <v>14</v>
      </c>
      <c r="B10" s="9"/>
      <c r="C10" s="9"/>
      <c r="D10" s="9"/>
      <c r="E10" s="9"/>
      <c r="F10" s="29"/>
      <c r="H10" s="20"/>
      <c r="I10" s="20"/>
      <c r="J10" s="22"/>
      <c r="K10" s="22"/>
      <c r="L10" s="22"/>
      <c r="M10" s="22"/>
      <c r="N10" s="14"/>
      <c r="O10" s="14"/>
      <c r="P10" s="14"/>
      <c r="Q10" s="14"/>
    </row>
    <row r="11" spans="1:17" ht="12.75">
      <c r="A11" s="5" t="s">
        <v>15</v>
      </c>
      <c r="B11" s="9">
        <v>0</v>
      </c>
      <c r="C11" s="9">
        <v>0</v>
      </c>
      <c r="D11" s="16">
        <v>0</v>
      </c>
      <c r="E11" s="9">
        <v>0</v>
      </c>
      <c r="F11" s="29"/>
      <c r="H11" s="23"/>
      <c r="I11" s="23"/>
      <c r="J11" s="22"/>
      <c r="K11" s="22"/>
      <c r="L11" s="22"/>
      <c r="M11" s="22"/>
      <c r="N11" s="14"/>
      <c r="O11" s="14"/>
      <c r="P11" s="14"/>
      <c r="Q11" s="14"/>
    </row>
    <row r="12" spans="1:17" ht="12.75">
      <c r="A12" s="5" t="s">
        <v>16</v>
      </c>
      <c r="B12" s="9">
        <v>0</v>
      </c>
      <c r="C12" s="9">
        <v>0</v>
      </c>
      <c r="D12" s="16">
        <v>0</v>
      </c>
      <c r="E12" s="9">
        <v>0</v>
      </c>
      <c r="F12" s="29"/>
      <c r="H12" s="23"/>
      <c r="I12" s="23"/>
      <c r="J12" s="22"/>
      <c r="K12" s="22"/>
      <c r="L12" s="22"/>
      <c r="M12" s="22"/>
      <c r="N12" s="14"/>
      <c r="O12" s="14"/>
      <c r="P12" s="14"/>
      <c r="Q12" s="14"/>
    </row>
    <row r="13" spans="1:17" ht="12.75">
      <c r="A13" s="5" t="s">
        <v>17</v>
      </c>
      <c r="B13" s="9">
        <v>0</v>
      </c>
      <c r="C13" s="9">
        <v>0</v>
      </c>
      <c r="D13" s="16">
        <v>0</v>
      </c>
      <c r="E13" s="9">
        <v>0</v>
      </c>
      <c r="F13" s="29"/>
      <c r="H13" s="23"/>
      <c r="I13" s="23"/>
      <c r="J13" s="22"/>
      <c r="K13" s="22"/>
      <c r="L13" s="22"/>
      <c r="M13" s="22"/>
      <c r="N13" s="14"/>
      <c r="O13" s="14"/>
      <c r="P13" s="14"/>
      <c r="Q13" s="14"/>
    </row>
    <row r="14" spans="1:17" ht="12.75" customHeight="1">
      <c r="A14" s="6" t="s">
        <v>18</v>
      </c>
      <c r="B14" s="12">
        <f>SUM(B11:B13)</f>
        <v>0</v>
      </c>
      <c r="C14" s="12">
        <f>SUM(C11:C13)</f>
        <v>0</v>
      </c>
      <c r="D14" s="16">
        <v>0</v>
      </c>
      <c r="E14" s="12">
        <f>SUM(E11:E13)</f>
        <v>0</v>
      </c>
      <c r="F14" s="29"/>
      <c r="H14" s="24"/>
      <c r="I14" s="24"/>
      <c r="J14" s="13"/>
      <c r="K14" s="13"/>
      <c r="L14" s="22"/>
      <c r="M14" s="22"/>
      <c r="N14" s="14"/>
      <c r="O14" s="14"/>
      <c r="P14" s="14"/>
      <c r="Q14" s="14"/>
    </row>
    <row r="15" spans="1:17" ht="12.75">
      <c r="A15" s="6" t="s">
        <v>19</v>
      </c>
      <c r="B15" s="12">
        <f>B14</f>
        <v>0</v>
      </c>
      <c r="C15" s="12">
        <f>C14</f>
        <v>0</v>
      </c>
      <c r="D15" s="16">
        <v>0</v>
      </c>
      <c r="E15" s="12">
        <f>E14</f>
        <v>0</v>
      </c>
      <c r="F15" s="29"/>
      <c r="H15" s="20"/>
      <c r="I15" s="20"/>
      <c r="J15" s="22"/>
      <c r="K15" s="22"/>
      <c r="L15" s="22"/>
      <c r="M15" s="22"/>
      <c r="N15" s="14"/>
      <c r="O15" s="14"/>
      <c r="P15" s="14"/>
      <c r="Q15" s="14"/>
    </row>
    <row r="16" spans="1:17" ht="12.75">
      <c r="A16" s="4" t="s">
        <v>20</v>
      </c>
      <c r="B16" s="9"/>
      <c r="C16" s="9"/>
      <c r="D16" s="16">
        <v>0</v>
      </c>
      <c r="E16" s="9"/>
      <c r="F16" s="29"/>
      <c r="H16" s="20"/>
      <c r="I16" s="20"/>
      <c r="J16" s="13"/>
      <c r="K16" s="13"/>
      <c r="L16" s="25"/>
      <c r="M16" s="13"/>
      <c r="N16" s="14"/>
      <c r="O16" s="14"/>
      <c r="P16" s="14"/>
      <c r="Q16" s="14"/>
    </row>
    <row r="17" spans="1:17" ht="12.75">
      <c r="A17" s="4" t="s">
        <v>21</v>
      </c>
      <c r="B17" s="9"/>
      <c r="C17" s="9"/>
      <c r="D17" s="16">
        <v>0</v>
      </c>
      <c r="E17" s="9"/>
      <c r="F17" s="29"/>
      <c r="H17" s="23"/>
      <c r="I17" s="23"/>
      <c r="J17" s="22"/>
      <c r="K17" s="22"/>
      <c r="L17" s="25"/>
      <c r="M17" s="13"/>
      <c r="N17" s="14"/>
      <c r="O17" s="14"/>
      <c r="P17" s="14"/>
      <c r="Q17" s="14"/>
    </row>
    <row r="18" spans="1:17" ht="12.75">
      <c r="A18" s="5" t="s">
        <v>0</v>
      </c>
      <c r="B18" s="9">
        <v>9244504993</v>
      </c>
      <c r="C18" s="37">
        <v>631509446</v>
      </c>
      <c r="D18" s="16">
        <f>C18/B18*100</f>
        <v>6.831187245592741</v>
      </c>
      <c r="E18" s="9">
        <f>B18-C18</f>
        <v>8612995547</v>
      </c>
      <c r="F18" s="29"/>
      <c r="H18" s="20"/>
      <c r="I18" s="20"/>
      <c r="J18" s="13"/>
      <c r="K18" s="13"/>
      <c r="L18" s="25"/>
      <c r="M18" s="13"/>
      <c r="N18" s="14"/>
      <c r="O18" s="14"/>
      <c r="P18" s="14"/>
      <c r="Q18" s="14"/>
    </row>
    <row r="19" spans="1:17" ht="12.75">
      <c r="A19" s="5" t="s">
        <v>1</v>
      </c>
      <c r="B19" s="9">
        <v>9364330880</v>
      </c>
      <c r="C19" s="9">
        <v>253213907</v>
      </c>
      <c r="D19" s="16">
        <f>C19/B19*100</f>
        <v>2.704025629218262</v>
      </c>
      <c r="E19" s="9">
        <f>B19-C19</f>
        <v>9111116973</v>
      </c>
      <c r="F19" s="29"/>
      <c r="H19" s="23"/>
      <c r="I19" s="23"/>
      <c r="J19" s="22"/>
      <c r="K19" s="22"/>
      <c r="L19" s="25"/>
      <c r="M19" s="13"/>
      <c r="N19" s="14"/>
      <c r="O19" s="14"/>
      <c r="P19" s="14"/>
      <c r="Q19" s="14"/>
    </row>
    <row r="20" spans="1:17" ht="12.75">
      <c r="A20" s="6" t="s">
        <v>24</v>
      </c>
      <c r="B20" s="12">
        <f>SUM(B18:B19)</f>
        <v>18608835873</v>
      </c>
      <c r="C20" s="12">
        <f>SUM(C18:C19)</f>
        <v>884723353</v>
      </c>
      <c r="D20" s="17">
        <f>C20/B20*100</f>
        <v>4.7543186421653925</v>
      </c>
      <c r="E20" s="12">
        <f>SUM(E18:E19)</f>
        <v>17724112520</v>
      </c>
      <c r="F20" s="29"/>
      <c r="H20" s="23"/>
      <c r="I20" s="23"/>
      <c r="J20" s="22"/>
      <c r="K20" s="22"/>
      <c r="L20" s="25"/>
      <c r="M20" s="13"/>
      <c r="N20" s="14"/>
      <c r="O20" s="14"/>
      <c r="P20" s="14"/>
      <c r="Q20" s="14"/>
    </row>
    <row r="21" spans="1:17" ht="12.75">
      <c r="A21" s="4" t="s">
        <v>25</v>
      </c>
      <c r="B21" s="9"/>
      <c r="C21" s="9"/>
      <c r="D21" s="16">
        <v>0</v>
      </c>
      <c r="E21" s="9"/>
      <c r="F21" s="29"/>
      <c r="H21" s="23"/>
      <c r="I21" s="23"/>
      <c r="J21" s="22"/>
      <c r="K21" s="22"/>
      <c r="L21" s="25"/>
      <c r="M21" s="13"/>
      <c r="N21" s="14"/>
      <c r="O21" s="14"/>
      <c r="P21" s="14"/>
      <c r="Q21" s="14"/>
    </row>
    <row r="22" spans="1:17" ht="12.75">
      <c r="A22" s="5" t="s">
        <v>3</v>
      </c>
      <c r="B22" s="9">
        <v>0</v>
      </c>
      <c r="C22" s="9">
        <v>0</v>
      </c>
      <c r="D22" s="16">
        <v>0</v>
      </c>
      <c r="E22" s="9">
        <v>0</v>
      </c>
      <c r="F22" s="29"/>
      <c r="H22" s="24"/>
      <c r="I22" s="24"/>
      <c r="J22" s="13"/>
      <c r="K22" s="13"/>
      <c r="L22" s="25"/>
      <c r="M22" s="13"/>
      <c r="N22" s="14"/>
      <c r="O22" s="14"/>
      <c r="P22" s="14"/>
      <c r="Q22" s="14"/>
    </row>
    <row r="23" spans="1:17" ht="12.75">
      <c r="A23" s="7" t="s">
        <v>4</v>
      </c>
      <c r="B23" s="99">
        <v>165050000</v>
      </c>
      <c r="C23" s="9">
        <v>0</v>
      </c>
      <c r="D23" s="16">
        <f>C23/B23*100</f>
        <v>0</v>
      </c>
      <c r="E23" s="9">
        <f>B23-C23</f>
        <v>165050000</v>
      </c>
      <c r="F23" s="29"/>
      <c r="H23" s="24"/>
      <c r="I23" s="24"/>
      <c r="J23" s="13"/>
      <c r="K23" s="13"/>
      <c r="L23" s="25"/>
      <c r="M23" s="13"/>
      <c r="N23" s="14"/>
      <c r="O23" s="14"/>
      <c r="P23" s="14"/>
      <c r="Q23" s="14"/>
    </row>
    <row r="24" spans="1:17" ht="12.75">
      <c r="A24" s="7" t="s">
        <v>5</v>
      </c>
      <c r="B24" s="9">
        <v>0</v>
      </c>
      <c r="C24" s="9">
        <v>0</v>
      </c>
      <c r="D24" s="16">
        <v>0</v>
      </c>
      <c r="E24" s="9">
        <v>0</v>
      </c>
      <c r="F24" s="29"/>
      <c r="H24" s="14"/>
      <c r="I24" s="14"/>
      <c r="J24" s="15"/>
      <c r="K24" s="15"/>
      <c r="L24" s="15"/>
      <c r="M24" s="15"/>
      <c r="N24" s="14"/>
      <c r="O24" s="14"/>
      <c r="P24" s="14"/>
      <c r="Q24" s="14"/>
    </row>
    <row r="25" spans="1:17" ht="12.75">
      <c r="A25" s="7" t="s">
        <v>28</v>
      </c>
      <c r="B25" s="9">
        <v>0</v>
      </c>
      <c r="C25" s="9">
        <v>0</v>
      </c>
      <c r="D25" s="16">
        <v>0</v>
      </c>
      <c r="E25" s="9">
        <v>0</v>
      </c>
      <c r="F25" s="29"/>
      <c r="H25" s="14"/>
      <c r="I25" s="14"/>
      <c r="J25" s="15"/>
      <c r="K25" s="15"/>
      <c r="L25" s="15"/>
      <c r="M25" s="15"/>
      <c r="N25" s="14"/>
      <c r="O25" s="14"/>
      <c r="P25" s="14"/>
      <c r="Q25" s="14"/>
    </row>
    <row r="26" spans="1:17" ht="12.75">
      <c r="A26" s="5" t="s">
        <v>29</v>
      </c>
      <c r="B26" s="9">
        <v>3000000</v>
      </c>
      <c r="C26" s="9">
        <v>0</v>
      </c>
      <c r="D26" s="16">
        <f>C26/B26*100</f>
        <v>0</v>
      </c>
      <c r="E26" s="9">
        <f>B26-C26</f>
        <v>3000000</v>
      </c>
      <c r="F26" s="29"/>
      <c r="H26" s="14"/>
      <c r="I26" s="14"/>
      <c r="J26" s="15"/>
      <c r="K26" s="15"/>
      <c r="L26" s="15"/>
      <c r="M26" s="15"/>
      <c r="N26" s="14"/>
      <c r="O26" s="14"/>
      <c r="P26" s="14"/>
      <c r="Q26" s="14"/>
    </row>
    <row r="27" spans="1:17" ht="12.75">
      <c r="A27" s="6" t="s">
        <v>30</v>
      </c>
      <c r="B27" s="12">
        <f>SUM(B22:B26)</f>
        <v>168050000</v>
      </c>
      <c r="C27" s="12">
        <f>SUM(C22:C26)</f>
        <v>0</v>
      </c>
      <c r="D27" s="17">
        <f>C27/B27*100</f>
        <v>0</v>
      </c>
      <c r="E27" s="12">
        <f>SUM(E22:E26)</f>
        <v>168050000</v>
      </c>
      <c r="F27" s="29"/>
      <c r="H27" s="14"/>
      <c r="I27" s="14"/>
      <c r="J27" s="15"/>
      <c r="K27" s="15"/>
      <c r="L27" s="15"/>
      <c r="M27" s="15"/>
      <c r="N27" s="14"/>
      <c r="O27" s="14"/>
      <c r="P27" s="14"/>
      <c r="Q27" s="14"/>
    </row>
    <row r="28" spans="1:17" ht="12.75">
      <c r="A28" s="6" t="s">
        <v>26</v>
      </c>
      <c r="B28" s="12">
        <f>B20+B27</f>
        <v>18776885873</v>
      </c>
      <c r="C28" s="12">
        <f>C20+C27</f>
        <v>884723353</v>
      </c>
      <c r="D28" s="17">
        <f>C28/B28*100</f>
        <v>4.711768282472108</v>
      </c>
      <c r="E28" s="12">
        <f>E20+E27</f>
        <v>17892162520</v>
      </c>
      <c r="F28" s="29"/>
      <c r="H28" s="14"/>
      <c r="I28" s="14"/>
      <c r="J28" s="15"/>
      <c r="K28" s="15"/>
      <c r="L28" s="15"/>
      <c r="M28" s="15"/>
      <c r="N28" s="14"/>
      <c r="O28" s="14"/>
      <c r="P28" s="14"/>
      <c r="Q28" s="14"/>
    </row>
    <row r="29" spans="1:17" ht="15" customHeight="1">
      <c r="A29" s="6" t="s">
        <v>27</v>
      </c>
      <c r="B29" s="12">
        <f>B14-B28</f>
        <v>-18776885873</v>
      </c>
      <c r="C29" s="12">
        <f>C14-C28</f>
        <v>-884723353</v>
      </c>
      <c r="D29" s="17">
        <f>C29/B29*100</f>
        <v>4.711768282472108</v>
      </c>
      <c r="E29" s="12">
        <f>E14-E28</f>
        <v>-17892162520</v>
      </c>
      <c r="F29" s="29"/>
      <c r="H29" s="14"/>
      <c r="I29" s="14"/>
      <c r="J29" s="15"/>
      <c r="K29" s="15"/>
      <c r="L29" s="15"/>
      <c r="M29" s="15"/>
      <c r="N29" s="14"/>
      <c r="O29" s="14"/>
      <c r="P29" s="14"/>
      <c r="Q29" s="14"/>
    </row>
    <row r="30" spans="8:17" ht="12.75">
      <c r="H30" s="14"/>
      <c r="I30" s="14"/>
      <c r="J30" s="15"/>
      <c r="K30" s="15"/>
      <c r="L30" s="15"/>
      <c r="M30" s="15"/>
      <c r="N30" s="14"/>
      <c r="O30" s="14"/>
      <c r="P30" s="14"/>
      <c r="Q30" s="14"/>
    </row>
    <row r="31" spans="4:17" ht="12.75">
      <c r="D31" s="160" t="s">
        <v>117</v>
      </c>
      <c r="E31" s="157"/>
      <c r="H31" s="14"/>
      <c r="I31" s="14"/>
      <c r="J31" s="15"/>
      <c r="K31" s="15"/>
      <c r="L31" s="15"/>
      <c r="M31" s="15"/>
      <c r="N31" s="14"/>
      <c r="O31" s="14"/>
      <c r="P31" s="14"/>
      <c r="Q31" s="14"/>
    </row>
    <row r="32" spans="4:17" ht="12.75">
      <c r="D32" s="160" t="s">
        <v>104</v>
      </c>
      <c r="E32" s="157"/>
      <c r="H32" s="14"/>
      <c r="I32" s="14"/>
      <c r="J32" s="15"/>
      <c r="K32" s="15"/>
      <c r="L32" s="15"/>
      <c r="M32" s="15"/>
      <c r="N32" s="14"/>
      <c r="O32" s="14"/>
      <c r="P32" s="14"/>
      <c r="Q32" s="14"/>
    </row>
    <row r="33" spans="2:17" ht="12.75">
      <c r="B33" s="129"/>
      <c r="D33" s="160"/>
      <c r="E33" s="157"/>
      <c r="H33" s="14"/>
      <c r="I33" s="14"/>
      <c r="J33" s="15"/>
      <c r="K33" s="15"/>
      <c r="L33" s="15"/>
      <c r="M33" s="15"/>
      <c r="N33" s="14"/>
      <c r="O33" s="14"/>
      <c r="P33" s="14"/>
      <c r="Q33" s="14"/>
    </row>
    <row r="34" spans="4:17" ht="12.75">
      <c r="D34" s="1"/>
      <c r="H34" s="14"/>
      <c r="I34" s="14"/>
      <c r="J34" s="15"/>
      <c r="K34" s="15"/>
      <c r="L34" s="15"/>
      <c r="M34" s="15"/>
      <c r="N34" s="14"/>
      <c r="O34" s="14"/>
      <c r="P34" s="14"/>
      <c r="Q34" s="14"/>
    </row>
    <row r="35" spans="4:17" ht="12.75">
      <c r="D35" s="1"/>
      <c r="H35" s="14"/>
      <c r="I35" s="14"/>
      <c r="J35" s="15"/>
      <c r="K35" s="15"/>
      <c r="L35" s="15"/>
      <c r="M35" s="15"/>
      <c r="N35" s="14"/>
      <c r="O35" s="14"/>
      <c r="P35" s="14"/>
      <c r="Q35" s="14"/>
    </row>
    <row r="36" spans="4:17" ht="12.75">
      <c r="D36" s="1"/>
      <c r="H36" s="14"/>
      <c r="I36" s="14"/>
      <c r="J36" s="15"/>
      <c r="K36" s="15"/>
      <c r="L36" s="15"/>
      <c r="M36" s="15"/>
      <c r="N36" s="14"/>
      <c r="O36" s="14"/>
      <c r="P36" s="14"/>
      <c r="Q36" s="14"/>
    </row>
    <row r="37" spans="1:17" ht="15">
      <c r="A37" s="133">
        <v>2</v>
      </c>
      <c r="B37" s="133"/>
      <c r="D37" s="153" t="s">
        <v>106</v>
      </c>
      <c r="E37" s="153"/>
      <c r="H37" s="14"/>
      <c r="I37" s="14"/>
      <c r="J37" s="15"/>
      <c r="K37" s="15"/>
      <c r="L37" s="15"/>
      <c r="M37" s="15"/>
      <c r="N37" s="14"/>
      <c r="O37" s="14"/>
      <c r="P37" s="14"/>
      <c r="Q37" s="14"/>
    </row>
    <row r="38" spans="1:17" ht="15">
      <c r="A38" s="134" t="s">
        <v>107</v>
      </c>
      <c r="B38" s="134"/>
      <c r="D38" s="154" t="s">
        <v>107</v>
      </c>
      <c r="E38" s="154"/>
      <c r="H38" s="14"/>
      <c r="I38" s="14"/>
      <c r="J38" s="15"/>
      <c r="K38" s="15"/>
      <c r="L38" s="15"/>
      <c r="M38" s="15"/>
      <c r="N38" s="14"/>
      <c r="O38" s="14"/>
      <c r="P38" s="14"/>
      <c r="Q38" s="14"/>
    </row>
    <row r="39" spans="4:17" ht="12.75">
      <c r="D39" s="163"/>
      <c r="E39" s="163"/>
      <c r="H39" s="14"/>
      <c r="I39" s="14"/>
      <c r="J39" s="15"/>
      <c r="K39" s="15"/>
      <c r="L39" s="15"/>
      <c r="M39" s="15"/>
      <c r="N39" s="14"/>
      <c r="O39" s="14"/>
      <c r="P39" s="14"/>
      <c r="Q39" s="14"/>
    </row>
    <row r="40" spans="8:17" ht="12.75">
      <c r="H40" s="14"/>
      <c r="I40" s="14"/>
      <c r="J40" s="15"/>
      <c r="K40" s="15"/>
      <c r="L40" s="15"/>
      <c r="M40" s="15"/>
      <c r="N40" s="14"/>
      <c r="O40" s="14"/>
      <c r="P40" s="14"/>
      <c r="Q40" s="14"/>
    </row>
    <row r="41" spans="8:17" ht="12.75">
      <c r="H41" s="14"/>
      <c r="I41" s="14"/>
      <c r="J41" s="15"/>
      <c r="K41" s="15"/>
      <c r="L41" s="15"/>
      <c r="M41" s="15"/>
      <c r="N41" s="14"/>
      <c r="O41" s="14"/>
      <c r="P41" s="14"/>
      <c r="Q41" s="14"/>
    </row>
    <row r="42" spans="8:17" ht="12.75">
      <c r="H42" s="14"/>
      <c r="I42" s="14"/>
      <c r="J42" s="15"/>
      <c r="K42" s="15"/>
      <c r="L42" s="15"/>
      <c r="M42" s="15"/>
      <c r="N42" s="14"/>
      <c r="O42" s="14"/>
      <c r="P42" s="14"/>
      <c r="Q42" s="14"/>
    </row>
    <row r="43" spans="8:17" ht="12.75">
      <c r="H43" s="14"/>
      <c r="I43" s="14"/>
      <c r="J43" s="15"/>
      <c r="K43" s="15"/>
      <c r="L43" s="15"/>
      <c r="M43" s="15"/>
      <c r="N43" s="14"/>
      <c r="O43" s="14"/>
      <c r="P43" s="14"/>
      <c r="Q43" s="14"/>
    </row>
    <row r="44" spans="8:17" ht="12.75">
      <c r="H44" s="14"/>
      <c r="I44" s="14"/>
      <c r="J44" s="15"/>
      <c r="K44" s="15"/>
      <c r="L44" s="15"/>
      <c r="M44" s="15"/>
      <c r="N44" s="14"/>
      <c r="O44" s="14"/>
      <c r="P44" s="14"/>
      <c r="Q44" s="14"/>
    </row>
    <row r="45" spans="2:17" ht="12.75">
      <c r="B45" s="8">
        <v>0</v>
      </c>
      <c r="H45" s="14"/>
      <c r="I45" s="14"/>
      <c r="J45" s="15"/>
      <c r="K45" s="15"/>
      <c r="L45" s="15"/>
      <c r="M45" s="15"/>
      <c r="N45" s="14"/>
      <c r="O45" s="14"/>
      <c r="P45" s="14"/>
      <c r="Q45" s="14"/>
    </row>
    <row r="46" spans="8:17" ht="12.75">
      <c r="H46" s="14"/>
      <c r="I46" s="14"/>
      <c r="J46" s="15"/>
      <c r="K46" s="15"/>
      <c r="L46" s="15"/>
      <c r="M46" s="15"/>
      <c r="N46" s="14"/>
      <c r="O46" s="14"/>
      <c r="P46" s="14"/>
      <c r="Q46" s="14"/>
    </row>
    <row r="47" spans="8:17" ht="12.75">
      <c r="H47" s="14"/>
      <c r="I47" s="14"/>
      <c r="J47" s="15"/>
      <c r="K47" s="15"/>
      <c r="L47" s="15"/>
      <c r="M47" s="15"/>
      <c r="N47" s="14"/>
      <c r="O47" s="14"/>
      <c r="P47" s="14"/>
      <c r="Q47" s="14"/>
    </row>
  </sheetData>
  <sheetProtection/>
  <mergeCells count="18">
    <mergeCell ref="A7:A8"/>
    <mergeCell ref="C7:D7"/>
    <mergeCell ref="E7:E8"/>
    <mergeCell ref="A1:F1"/>
    <mergeCell ref="A2:F2"/>
    <mergeCell ref="A3:F3"/>
    <mergeCell ref="A4:F4"/>
    <mergeCell ref="A5:F5"/>
    <mergeCell ref="A37:B37"/>
    <mergeCell ref="A38:B38"/>
    <mergeCell ref="D39:E39"/>
    <mergeCell ref="F7:F8"/>
    <mergeCell ref="D31:E31"/>
    <mergeCell ref="D32:E32"/>
    <mergeCell ref="D33:E33"/>
    <mergeCell ref="D37:E37"/>
    <mergeCell ref="D38:E38"/>
    <mergeCell ref="B7:B8"/>
  </mergeCells>
  <printOptions/>
  <pageMargins left="0.5118110236220472" right="0.5118110236220472" top="0.7480314960629921" bottom="0.5511811023622047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115" zoomScaleSheetLayoutView="115" zoomScalePageLayoutView="0" workbookViewId="0" topLeftCell="A1">
      <selection activeCell="B21" sqref="B21"/>
    </sheetView>
  </sheetViews>
  <sheetFormatPr defaultColWidth="9.140625" defaultRowHeight="12.75"/>
  <cols>
    <col min="1" max="1" width="9.140625" style="83" customWidth="1"/>
    <col min="2" max="2" width="41.28125" style="86" customWidth="1"/>
    <col min="3" max="3" width="17.28125" style="87" customWidth="1"/>
    <col min="4" max="4" width="18.00390625" style="102" customWidth="1"/>
    <col min="5" max="5" width="21.140625" style="86" customWidth="1"/>
    <col min="6" max="6" width="11.00390625" style="87" customWidth="1"/>
    <col min="7" max="16384" width="9.140625" style="1" customWidth="1"/>
  </cols>
  <sheetData>
    <row r="1" spans="2:6" ht="12.75">
      <c r="B1" s="156" t="s">
        <v>7</v>
      </c>
      <c r="C1" s="156"/>
      <c r="D1" s="156"/>
      <c r="E1" s="156"/>
      <c r="F1" s="156"/>
    </row>
    <row r="2" spans="2:6" ht="12.75">
      <c r="B2" s="156" t="s">
        <v>105</v>
      </c>
      <c r="C2" s="156"/>
      <c r="D2" s="156"/>
      <c r="E2" s="156"/>
      <c r="F2" s="156"/>
    </row>
    <row r="3" spans="2:6" ht="12.75">
      <c r="B3" s="156" t="s">
        <v>76</v>
      </c>
      <c r="C3" s="156"/>
      <c r="D3" s="156"/>
      <c r="E3" s="156"/>
      <c r="F3" s="156"/>
    </row>
    <row r="4" spans="2:6" ht="12.75">
      <c r="B4" s="156" t="s">
        <v>118</v>
      </c>
      <c r="C4" s="156"/>
      <c r="D4" s="156"/>
      <c r="E4" s="156"/>
      <c r="F4" s="156"/>
    </row>
    <row r="5" spans="2:6" ht="12.75">
      <c r="B5" s="156" t="s">
        <v>77</v>
      </c>
      <c r="C5" s="156"/>
      <c r="D5" s="156"/>
      <c r="E5" s="156"/>
      <c r="F5" s="156"/>
    </row>
    <row r="6" spans="5:6" ht="12.75">
      <c r="E6" s="1"/>
      <c r="F6" s="1"/>
    </row>
    <row r="7" spans="1:6" s="35" customFormat="1" ht="12.75">
      <c r="A7" s="170" t="s">
        <v>78</v>
      </c>
      <c r="B7" s="170" t="s">
        <v>6</v>
      </c>
      <c r="C7" s="176" t="s">
        <v>116</v>
      </c>
      <c r="D7" s="177" t="s">
        <v>108</v>
      </c>
      <c r="E7" s="168" t="s">
        <v>79</v>
      </c>
      <c r="F7" s="176" t="s">
        <v>11</v>
      </c>
    </row>
    <row r="8" spans="1:6" s="35" customFormat="1" ht="12.75">
      <c r="A8" s="171"/>
      <c r="B8" s="171"/>
      <c r="C8" s="169"/>
      <c r="D8" s="178"/>
      <c r="E8" s="169"/>
      <c r="F8" s="179"/>
    </row>
    <row r="9" spans="1:6" ht="15.75" customHeight="1">
      <c r="A9" s="88"/>
      <c r="B9" s="4" t="s">
        <v>80</v>
      </c>
      <c r="C9" s="11"/>
      <c r="D9" s="103"/>
      <c r="E9" s="29"/>
      <c r="F9" s="29"/>
    </row>
    <row r="10" spans="1:6" ht="13.5" customHeight="1">
      <c r="A10" s="89" t="s">
        <v>81</v>
      </c>
      <c r="B10" s="4" t="s">
        <v>13</v>
      </c>
      <c r="C10" s="11"/>
      <c r="D10" s="103"/>
      <c r="E10" s="29"/>
      <c r="F10" s="29"/>
    </row>
    <row r="11" spans="1:6" ht="12.75">
      <c r="A11" s="88" t="s">
        <v>82</v>
      </c>
      <c r="B11" s="4" t="s">
        <v>14</v>
      </c>
      <c r="C11" s="9"/>
      <c r="D11" s="104"/>
      <c r="E11" s="29"/>
      <c r="F11" s="29"/>
    </row>
    <row r="12" spans="1:6" ht="13.5" customHeight="1">
      <c r="A12" s="88" t="s">
        <v>83</v>
      </c>
      <c r="B12" s="5" t="s">
        <v>84</v>
      </c>
      <c r="C12" s="9">
        <v>0</v>
      </c>
      <c r="D12" s="104">
        <v>0</v>
      </c>
      <c r="E12" s="29"/>
      <c r="F12" s="29"/>
    </row>
    <row r="13" spans="1:6" ht="13.5" customHeight="1">
      <c r="A13" s="88" t="s">
        <v>85</v>
      </c>
      <c r="B13" s="5" t="s">
        <v>86</v>
      </c>
      <c r="C13" s="9">
        <v>0</v>
      </c>
      <c r="D13" s="104">
        <v>0</v>
      </c>
      <c r="E13" s="29"/>
      <c r="F13" s="29"/>
    </row>
    <row r="14" spans="1:6" ht="15" customHeight="1">
      <c r="A14" s="88" t="s">
        <v>87</v>
      </c>
      <c r="B14" s="7" t="s">
        <v>88</v>
      </c>
      <c r="C14" s="9">
        <v>0</v>
      </c>
      <c r="D14" s="104">
        <v>0</v>
      </c>
      <c r="E14" s="29"/>
      <c r="F14" s="29"/>
    </row>
    <row r="15" spans="1:6" ht="15" customHeight="1">
      <c r="A15" s="88" t="s">
        <v>89</v>
      </c>
      <c r="B15" s="5" t="s">
        <v>90</v>
      </c>
      <c r="C15" s="9">
        <v>0</v>
      </c>
      <c r="D15" s="104">
        <v>0</v>
      </c>
      <c r="E15" s="29"/>
      <c r="F15" s="29"/>
    </row>
    <row r="16" spans="1:6" ht="15.75" customHeight="1">
      <c r="A16" s="88"/>
      <c r="B16" s="6" t="s">
        <v>18</v>
      </c>
      <c r="C16" s="12">
        <f>SUM(C12:C15)</f>
        <v>0</v>
      </c>
      <c r="D16" s="105">
        <f>SUM(D12:D15)</f>
        <v>0</v>
      </c>
      <c r="E16" s="29"/>
      <c r="F16" s="29"/>
    </row>
    <row r="17" spans="1:6" ht="12.75">
      <c r="A17" s="88"/>
      <c r="B17" s="4"/>
      <c r="C17" s="12"/>
      <c r="D17" s="105"/>
      <c r="E17" s="29"/>
      <c r="F17" s="29"/>
    </row>
    <row r="18" spans="1:6" ht="12.75">
      <c r="A18" s="88">
        <v>9</v>
      </c>
      <c r="B18" s="4" t="s">
        <v>91</v>
      </c>
      <c r="C18" s="9"/>
      <c r="D18" s="104"/>
      <c r="E18" s="29"/>
      <c r="F18" s="29"/>
    </row>
    <row r="19" spans="1:6" ht="13.5" customHeight="1">
      <c r="A19" s="88" t="s">
        <v>92</v>
      </c>
      <c r="B19" s="4" t="s">
        <v>93</v>
      </c>
      <c r="C19" s="9"/>
      <c r="D19" s="104"/>
      <c r="E19" s="29"/>
      <c r="F19" s="29"/>
    </row>
    <row r="20" spans="1:6" ht="13.5" customHeight="1">
      <c r="A20" s="88" t="s">
        <v>94</v>
      </c>
      <c r="B20" s="5" t="s">
        <v>95</v>
      </c>
      <c r="C20" s="124">
        <v>631509446</v>
      </c>
      <c r="D20" s="124">
        <v>7309278872</v>
      </c>
      <c r="E20" s="125">
        <f aca="true" t="shared" si="0" ref="E20:E25">C20-D20</f>
        <v>-6677769426</v>
      </c>
      <c r="F20" s="29"/>
    </row>
    <row r="21" spans="1:6" ht="13.5" customHeight="1">
      <c r="A21" s="88" t="s">
        <v>96</v>
      </c>
      <c r="B21" s="5" t="s">
        <v>97</v>
      </c>
      <c r="C21" s="126">
        <v>253213907</v>
      </c>
      <c r="D21" s="126">
        <v>8339605909.08</v>
      </c>
      <c r="E21" s="125">
        <f t="shared" si="0"/>
        <v>-8086392002.08</v>
      </c>
      <c r="F21" s="29"/>
    </row>
    <row r="22" spans="1:6" ht="15.75" customHeight="1">
      <c r="A22" s="88" t="s">
        <v>98</v>
      </c>
      <c r="B22" s="5" t="s">
        <v>99</v>
      </c>
      <c r="C22" s="124"/>
      <c r="D22" s="124">
        <v>438469284.97</v>
      </c>
      <c r="E22" s="125">
        <f t="shared" si="0"/>
        <v>-438469284.97</v>
      </c>
      <c r="F22" s="29"/>
    </row>
    <row r="23" spans="1:6" ht="15.75" customHeight="1">
      <c r="A23" s="88" t="s">
        <v>100</v>
      </c>
      <c r="B23" s="5" t="s">
        <v>101</v>
      </c>
      <c r="C23" s="124"/>
      <c r="D23" s="124"/>
      <c r="E23" s="125">
        <f t="shared" si="0"/>
        <v>0</v>
      </c>
      <c r="F23" s="29"/>
    </row>
    <row r="24" spans="1:6" ht="15.75" customHeight="1">
      <c r="A24" s="88"/>
      <c r="B24" s="4" t="s">
        <v>102</v>
      </c>
      <c r="C24" s="127">
        <f>SUM(C20:C23)</f>
        <v>884723353</v>
      </c>
      <c r="D24" s="127">
        <f>SUM(D20:D23)</f>
        <v>16087354066.05</v>
      </c>
      <c r="E24" s="128">
        <f t="shared" si="0"/>
        <v>-15202630713.05</v>
      </c>
      <c r="F24" s="29"/>
    </row>
    <row r="25" spans="1:6" ht="15.75" customHeight="1">
      <c r="A25" s="88"/>
      <c r="B25" s="90" t="s">
        <v>103</v>
      </c>
      <c r="C25" s="127">
        <f>C16-C24</f>
        <v>-884723353</v>
      </c>
      <c r="D25" s="127">
        <f>D16-D24</f>
        <v>-16087354066.05</v>
      </c>
      <c r="E25" s="128">
        <f t="shared" si="0"/>
        <v>15202630713.05</v>
      </c>
      <c r="F25" s="29"/>
    </row>
    <row r="26" spans="2:6" ht="15.75" customHeight="1">
      <c r="B26" s="91"/>
      <c r="C26" s="13"/>
      <c r="E26" s="1"/>
      <c r="F26" s="1"/>
    </row>
    <row r="27" spans="5:6" ht="15.75" customHeight="1">
      <c r="E27" s="160" t="s">
        <v>117</v>
      </c>
      <c r="F27" s="157"/>
    </row>
    <row r="28" spans="5:6" ht="15.75" customHeight="1">
      <c r="E28" s="160" t="s">
        <v>104</v>
      </c>
      <c r="F28" s="157"/>
    </row>
    <row r="29" spans="5:6" ht="15.75" customHeight="1">
      <c r="E29" s="160"/>
      <c r="F29" s="157"/>
    </row>
    <row r="30" spans="5:6" ht="12.75">
      <c r="E30" s="1"/>
      <c r="F30" s="8"/>
    </row>
    <row r="31" spans="5:6" ht="12.75">
      <c r="E31" s="1"/>
      <c r="F31" s="8"/>
    </row>
    <row r="32" spans="5:6" ht="12.75">
      <c r="E32" s="1"/>
      <c r="F32" s="8"/>
    </row>
    <row r="33" spans="2:7" ht="15">
      <c r="B33" s="133" t="s">
        <v>106</v>
      </c>
      <c r="C33" s="133"/>
      <c r="E33" s="153" t="s">
        <v>106</v>
      </c>
      <c r="F33" s="153"/>
      <c r="G33" s="101"/>
    </row>
    <row r="34" spans="2:7" ht="15">
      <c r="B34" s="155" t="s">
        <v>107</v>
      </c>
      <c r="C34" s="155"/>
      <c r="E34" s="154" t="s">
        <v>107</v>
      </c>
      <c r="F34" s="154"/>
      <c r="G34" s="114"/>
    </row>
    <row r="35" spans="2:6" ht="12.75">
      <c r="B35" s="115"/>
      <c r="C35" s="116"/>
      <c r="E35" s="163"/>
      <c r="F35" s="163"/>
    </row>
    <row r="36" spans="5:6" ht="12.75">
      <c r="E36" s="1"/>
      <c r="F36" s="1"/>
    </row>
    <row r="37" spans="5:6" ht="12.75">
      <c r="E37" s="1"/>
      <c r="F37" s="1"/>
    </row>
    <row r="38" spans="5:6" ht="12.75">
      <c r="E38" s="1"/>
      <c r="F38" s="1"/>
    </row>
    <row r="39" spans="5:6" ht="12.75">
      <c r="E39" s="1"/>
      <c r="F39" s="1"/>
    </row>
    <row r="40" spans="5:6" ht="12.75">
      <c r="E40" s="1"/>
      <c r="F40" s="1"/>
    </row>
    <row r="41" spans="5:6" ht="12.75">
      <c r="E41" s="1"/>
      <c r="F41" s="1"/>
    </row>
  </sheetData>
  <sheetProtection/>
  <mergeCells count="19">
    <mergeCell ref="A7:A8"/>
    <mergeCell ref="B7:B8"/>
    <mergeCell ref="C7:C8"/>
    <mergeCell ref="D7:D8"/>
    <mergeCell ref="E7:E8"/>
    <mergeCell ref="E35:F35"/>
    <mergeCell ref="F7:F8"/>
    <mergeCell ref="E27:F27"/>
    <mergeCell ref="E28:F28"/>
    <mergeCell ref="E29:F29"/>
    <mergeCell ref="B33:C33"/>
    <mergeCell ref="B34:C34"/>
    <mergeCell ref="B1:F1"/>
    <mergeCell ref="B2:F2"/>
    <mergeCell ref="B3:F3"/>
    <mergeCell ref="B4:F4"/>
    <mergeCell ref="B5:F5"/>
    <mergeCell ref="E33:F33"/>
    <mergeCell ref="E34:F34"/>
  </mergeCells>
  <printOptions/>
  <pageMargins left="0.5118110236220472" right="0.5118110236220472" top="0.7480314960629921" bottom="0.7480314960629921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PPID</cp:lastModifiedBy>
  <cp:lastPrinted>2019-02-07T04:42:56Z</cp:lastPrinted>
  <dcterms:created xsi:type="dcterms:W3CDTF">2016-02-03T04:31:16Z</dcterms:created>
  <dcterms:modified xsi:type="dcterms:W3CDTF">2019-04-02T08:56:56Z</dcterms:modified>
  <cp:category/>
  <cp:version/>
  <cp:contentType/>
  <cp:contentStatus/>
</cp:coreProperties>
</file>